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https://livelancsac-my.sharepoint.com/personal/mascordp_lancaster_ac_uk/Documents/"/>
    </mc:Choice>
  </mc:AlternateContent>
  <xr:revisionPtr revIDLastSave="2070" documentId="8_{C45250EB-D426-4D5B-BFCE-3E9C726C61C4}" xr6:coauthVersionLast="47" xr6:coauthVersionMax="47" xr10:uidLastSave="{72D97BC5-9BEE-4111-AD7C-ADEED07F84FB}"/>
  <bookViews>
    <workbookView xWindow="-110" yWindow="-110" windowWidth="19420" windowHeight="10300" firstSheet="5" activeTab="4" xr2:uid="{EF3C9B3C-3395-4612-B53B-FA466256DED9}"/>
  </bookViews>
  <sheets>
    <sheet name="Annual Budget Example" sheetId="11" r:id="rId1"/>
    <sheet name="Annual Budget Blank" sheetId="7" r:id="rId2"/>
    <sheet name="Termly Budget Example" sheetId="10" r:id="rId3"/>
    <sheet name="Termly Budget Blank" sheetId="8" r:id="rId4"/>
    <sheet name="Weekly Budget Example" sheetId="9" r:id="rId5"/>
    <sheet name="Weekly Budget Blank Term 1" sheetId="2" r:id="rId6"/>
    <sheet name="Weekly Budget Blank Term 2" sheetId="4" r:id="rId7"/>
    <sheet name="Weekly Budget Blank Term 3" sheetId="5" r:id="rId8"/>
    <sheet name="Debt Tracker" sheetId="6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1" l="1"/>
  <c r="E16" i="11"/>
  <c r="E3" i="11" s="1"/>
  <c r="B16" i="11"/>
  <c r="F17" i="10"/>
  <c r="K31" i="10"/>
  <c r="K32" i="10"/>
  <c r="K33" i="10"/>
  <c r="K34" i="10"/>
  <c r="K35" i="10"/>
  <c r="K36" i="10"/>
  <c r="F23" i="10"/>
  <c r="K23" i="10"/>
  <c r="F24" i="10"/>
  <c r="K24" i="10"/>
  <c r="F25" i="10"/>
  <c r="K25" i="10"/>
  <c r="K13" i="10"/>
  <c r="K17" i="10"/>
  <c r="F13" i="10"/>
  <c r="K68" i="10"/>
  <c r="F68" i="10"/>
  <c r="K67" i="10"/>
  <c r="K69" i="10" s="1"/>
  <c r="F67" i="10"/>
  <c r="F69" i="10" s="1"/>
  <c r="K65" i="10"/>
  <c r="F65" i="10"/>
  <c r="K64" i="10"/>
  <c r="K66" i="10" s="1"/>
  <c r="F64" i="10"/>
  <c r="F66" i="10" s="1"/>
  <c r="K62" i="10"/>
  <c r="F62" i="10"/>
  <c r="K61" i="10"/>
  <c r="K63" i="10" s="1"/>
  <c r="F61" i="10"/>
  <c r="F63" i="10" s="1"/>
  <c r="K59" i="10"/>
  <c r="F59" i="10"/>
  <c r="K58" i="10"/>
  <c r="K60" i="10" s="1"/>
  <c r="F58" i="10"/>
  <c r="F60" i="10" s="1"/>
  <c r="K56" i="10"/>
  <c r="F56" i="10"/>
  <c r="K55" i="10"/>
  <c r="K57" i="10" s="1"/>
  <c r="K70" i="10" s="1"/>
  <c r="K72" i="10" s="1"/>
  <c r="F55" i="10"/>
  <c r="F57" i="10" s="1"/>
  <c r="K49" i="10"/>
  <c r="F49" i="10"/>
  <c r="K48" i="10"/>
  <c r="K50" i="10" s="1"/>
  <c r="F48" i="10"/>
  <c r="F50" i="10" s="1"/>
  <c r="K46" i="10"/>
  <c r="F46" i="10"/>
  <c r="K45" i="10"/>
  <c r="K47" i="10" s="1"/>
  <c r="F45" i="10"/>
  <c r="F47" i="10" s="1"/>
  <c r="K43" i="10"/>
  <c r="F43" i="10"/>
  <c r="K42" i="10"/>
  <c r="K44" i="10" s="1"/>
  <c r="F42" i="10"/>
  <c r="F44" i="10" s="1"/>
  <c r="K40" i="10"/>
  <c r="F40" i="10"/>
  <c r="K39" i="10"/>
  <c r="K41" i="10" s="1"/>
  <c r="F39" i="10"/>
  <c r="F41" i="10" s="1"/>
  <c r="K37" i="10"/>
  <c r="F37" i="10"/>
  <c r="K30" i="10"/>
  <c r="K38" i="10" s="1"/>
  <c r="K51" i="10" s="1"/>
  <c r="F30" i="10"/>
  <c r="F38" i="10" s="1"/>
  <c r="K21" i="10"/>
  <c r="F21" i="10"/>
  <c r="K20" i="10"/>
  <c r="K22" i="10" s="1"/>
  <c r="F20" i="10"/>
  <c r="F22" i="10" s="1"/>
  <c r="K18" i="10"/>
  <c r="F18" i="10"/>
  <c r="K16" i="10"/>
  <c r="K19" i="10" s="1"/>
  <c r="F16" i="10"/>
  <c r="F19" i="10" s="1"/>
  <c r="K14" i="10"/>
  <c r="F14" i="10"/>
  <c r="K12" i="10"/>
  <c r="K15" i="10" s="1"/>
  <c r="F12" i="10"/>
  <c r="F15" i="10" s="1"/>
  <c r="K10" i="10"/>
  <c r="F10" i="10"/>
  <c r="K9" i="10"/>
  <c r="K11" i="10" s="1"/>
  <c r="F9" i="10"/>
  <c r="F11" i="10" s="1"/>
  <c r="F64" i="8"/>
  <c r="F47" i="8"/>
  <c r="K47" i="8"/>
  <c r="F48" i="8"/>
  <c r="K48" i="8"/>
  <c r="F49" i="8"/>
  <c r="K49" i="8"/>
  <c r="F50" i="8"/>
  <c r="K50" i="8"/>
  <c r="F51" i="8"/>
  <c r="K51" i="8"/>
  <c r="F52" i="8"/>
  <c r="K52" i="8"/>
  <c r="F53" i="8"/>
  <c r="K53" i="8"/>
  <c r="F54" i="8"/>
  <c r="K54" i="8"/>
  <c r="F55" i="8"/>
  <c r="K55" i="8"/>
  <c r="F56" i="8"/>
  <c r="K56" i="8"/>
  <c r="F57" i="8"/>
  <c r="K57" i="8"/>
  <c r="F58" i="8"/>
  <c r="K58" i="8"/>
  <c r="F59" i="8"/>
  <c r="K59" i="8"/>
  <c r="F60" i="8"/>
  <c r="K60" i="8"/>
  <c r="F61" i="8"/>
  <c r="K61" i="8"/>
  <c r="F62" i="8"/>
  <c r="K62" i="8"/>
  <c r="K64" i="8" s="1"/>
  <c r="L62" i="8"/>
  <c r="F28" i="8"/>
  <c r="K28" i="8"/>
  <c r="F29" i="8"/>
  <c r="K29" i="8"/>
  <c r="F30" i="8"/>
  <c r="K30" i="8"/>
  <c r="F31" i="8"/>
  <c r="K31" i="8"/>
  <c r="F32" i="8"/>
  <c r="K32" i="8"/>
  <c r="F33" i="8"/>
  <c r="K33" i="8"/>
  <c r="F34" i="8"/>
  <c r="K34" i="8"/>
  <c r="F35" i="8"/>
  <c r="K35" i="8"/>
  <c r="F36" i="8"/>
  <c r="K36" i="8"/>
  <c r="F37" i="8"/>
  <c r="K37" i="8"/>
  <c r="F38" i="8"/>
  <c r="K38" i="8"/>
  <c r="F39" i="8"/>
  <c r="K39" i="8"/>
  <c r="F40" i="8"/>
  <c r="K40" i="8"/>
  <c r="F41" i="8"/>
  <c r="K41" i="8"/>
  <c r="F42" i="8"/>
  <c r="K42" i="8"/>
  <c r="F43" i="8"/>
  <c r="K43" i="8"/>
  <c r="L43" i="8"/>
  <c r="K12" i="8"/>
  <c r="K13" i="8"/>
  <c r="K14" i="8"/>
  <c r="K15" i="8"/>
  <c r="K16" i="8"/>
  <c r="K17" i="8"/>
  <c r="K18" i="8"/>
  <c r="K19" i="8"/>
  <c r="K20" i="8"/>
  <c r="K21" i="8"/>
  <c r="K22" i="8"/>
  <c r="K23" i="8"/>
  <c r="F15" i="8"/>
  <c r="F16" i="8"/>
  <c r="F17" i="8"/>
  <c r="F18" i="8"/>
  <c r="F19" i="8"/>
  <c r="F20" i="8"/>
  <c r="F21" i="8"/>
  <c r="F22" i="8"/>
  <c r="F23" i="8"/>
  <c r="W25" i="9"/>
  <c r="U25" i="9"/>
  <c r="S25" i="9"/>
  <c r="Q25" i="9"/>
  <c r="O25" i="9"/>
  <c r="M25" i="9"/>
  <c r="K25" i="9"/>
  <c r="I25" i="9"/>
  <c r="G25" i="9"/>
  <c r="E25" i="9"/>
  <c r="C25" i="9"/>
  <c r="W16" i="9"/>
  <c r="V26" i="9" s="1"/>
  <c r="U16" i="9"/>
  <c r="T26" i="9" s="1"/>
  <c r="S16" i="9"/>
  <c r="R26" i="9" s="1"/>
  <c r="Q16" i="9"/>
  <c r="P26" i="9" s="1"/>
  <c r="O16" i="9"/>
  <c r="N26" i="9" s="1"/>
  <c r="M16" i="9"/>
  <c r="L26" i="9" s="1"/>
  <c r="K16" i="9"/>
  <c r="J26" i="9" s="1"/>
  <c r="I16" i="9"/>
  <c r="H26" i="9" s="1"/>
  <c r="G16" i="9"/>
  <c r="F26" i="9" s="1"/>
  <c r="E16" i="9"/>
  <c r="D26" i="9" s="1"/>
  <c r="C16" i="9"/>
  <c r="B26" i="9" s="1"/>
  <c r="B28" i="9" s="1"/>
  <c r="D3" i="9"/>
  <c r="D28" i="9" s="1"/>
  <c r="F3" i="9" s="1"/>
  <c r="F28" i="9" s="1"/>
  <c r="H3" i="9" s="1"/>
  <c r="H28" i="9" s="1"/>
  <c r="J3" i="9" s="1"/>
  <c r="J28" i="9" s="1"/>
  <c r="L3" i="9" s="1"/>
  <c r="L28" i="9" s="1"/>
  <c r="N3" i="9" s="1"/>
  <c r="N28" i="9" s="1"/>
  <c r="P3" i="9" s="1"/>
  <c r="P28" i="9" s="1"/>
  <c r="R3" i="9" s="1"/>
  <c r="R28" i="9" s="1"/>
  <c r="T3" i="9" s="1"/>
  <c r="T28" i="9" s="1"/>
  <c r="V3" i="9" s="1"/>
  <c r="V28" i="9" s="1"/>
  <c r="K10" i="8"/>
  <c r="K9" i="8"/>
  <c r="K11" i="8" s="1"/>
  <c r="K24" i="8" s="1"/>
  <c r="F12" i="8"/>
  <c r="F13" i="8"/>
  <c r="F14" i="8"/>
  <c r="F10" i="8"/>
  <c r="F9" i="8"/>
  <c r="F11" i="8" s="1"/>
  <c r="B15" i="7"/>
  <c r="E15" i="7"/>
  <c r="B19" i="7"/>
  <c r="B21" i="7" s="1"/>
  <c r="F36" i="6"/>
  <c r="K36" i="6"/>
  <c r="C36" i="6"/>
  <c r="C37" i="6" s="1"/>
  <c r="H36" i="6"/>
  <c r="J3" i="4"/>
  <c r="V26" i="5"/>
  <c r="T26" i="5"/>
  <c r="F26" i="5"/>
  <c r="D26" i="5"/>
  <c r="W25" i="5"/>
  <c r="U25" i="5"/>
  <c r="S25" i="5"/>
  <c r="Q25" i="5"/>
  <c r="O25" i="5"/>
  <c r="N26" i="5" s="1"/>
  <c r="M25" i="5"/>
  <c r="K25" i="5"/>
  <c r="I25" i="5"/>
  <c r="G25" i="5"/>
  <c r="E25" i="5"/>
  <c r="C25" i="5"/>
  <c r="W16" i="5"/>
  <c r="U16" i="5"/>
  <c r="S16" i="5"/>
  <c r="R26" i="5" s="1"/>
  <c r="Q16" i="5"/>
  <c r="P26" i="5" s="1"/>
  <c r="O16" i="5"/>
  <c r="M16" i="5"/>
  <c r="L26" i="5" s="1"/>
  <c r="K16" i="5"/>
  <c r="J26" i="5" s="1"/>
  <c r="I16" i="5"/>
  <c r="H26" i="5" s="1"/>
  <c r="G16" i="5"/>
  <c r="E16" i="5"/>
  <c r="C16" i="5"/>
  <c r="B26" i="5" s="1"/>
  <c r="B28" i="5" s="1"/>
  <c r="D3" i="5" s="1"/>
  <c r="D28" i="5" s="1"/>
  <c r="F3" i="5" s="1"/>
  <c r="F28" i="5" s="1"/>
  <c r="H3" i="5" s="1"/>
  <c r="R26" i="4"/>
  <c r="B26" i="4"/>
  <c r="B28" i="4" s="1"/>
  <c r="D3" i="4" s="1"/>
  <c r="W25" i="4"/>
  <c r="U25" i="4"/>
  <c r="S25" i="4"/>
  <c r="Q25" i="4"/>
  <c r="O25" i="4"/>
  <c r="M25" i="4"/>
  <c r="K25" i="4"/>
  <c r="I25" i="4"/>
  <c r="G25" i="4"/>
  <c r="E25" i="4"/>
  <c r="C25" i="4"/>
  <c r="W16" i="4"/>
  <c r="V26" i="4" s="1"/>
  <c r="U16" i="4"/>
  <c r="T26" i="4" s="1"/>
  <c r="S16" i="4"/>
  <c r="Q16" i="4"/>
  <c r="P26" i="4" s="1"/>
  <c r="O16" i="4"/>
  <c r="N26" i="4" s="1"/>
  <c r="M16" i="4"/>
  <c r="L26" i="4" s="1"/>
  <c r="K16" i="4"/>
  <c r="J26" i="4" s="1"/>
  <c r="I16" i="4"/>
  <c r="H26" i="4" s="1"/>
  <c r="G16" i="4"/>
  <c r="F26" i="4" s="1"/>
  <c r="E16" i="4"/>
  <c r="D26" i="4" s="1"/>
  <c r="C16" i="4"/>
  <c r="G25" i="2"/>
  <c r="I25" i="2"/>
  <c r="K25" i="2"/>
  <c r="M25" i="2"/>
  <c r="O25" i="2"/>
  <c r="Q25" i="2"/>
  <c r="S25" i="2"/>
  <c r="U25" i="2"/>
  <c r="W25" i="2"/>
  <c r="Q16" i="2"/>
  <c r="S16" i="2"/>
  <c r="U16" i="2"/>
  <c r="W16" i="2"/>
  <c r="E25" i="2"/>
  <c r="C25" i="2"/>
  <c r="O16" i="2"/>
  <c r="M16" i="2"/>
  <c r="K16" i="2"/>
  <c r="I16" i="2"/>
  <c r="G16" i="2"/>
  <c r="E16" i="2"/>
  <c r="C16" i="2"/>
  <c r="B24" i="11" l="1"/>
  <c r="K26" i="10"/>
  <c r="F26" i="10"/>
  <c r="F51" i="10"/>
  <c r="L51" i="10" s="1"/>
  <c r="F70" i="10"/>
  <c r="L70" i="10" s="1"/>
  <c r="F24" i="8"/>
  <c r="L64" i="8"/>
  <c r="J4" i="8" s="1"/>
  <c r="E18" i="7"/>
  <c r="E3" i="7" s="1"/>
  <c r="H37" i="6"/>
  <c r="H28" i="5"/>
  <c r="J3" i="5" s="1"/>
  <c r="J28" i="5" s="1"/>
  <c r="L3" i="5" s="1"/>
  <c r="L28" i="5" s="1"/>
  <c r="N3" i="5" s="1"/>
  <c r="N28" i="5" s="1"/>
  <c r="P3" i="5" s="1"/>
  <c r="P28" i="5" s="1"/>
  <c r="R3" i="5" s="1"/>
  <c r="R28" i="5" s="1"/>
  <c r="T3" i="5" s="1"/>
  <c r="T28" i="5" s="1"/>
  <c r="V3" i="5" s="1"/>
  <c r="V28" i="5" s="1"/>
  <c r="D28" i="4"/>
  <c r="F3" i="4" s="1"/>
  <c r="F28" i="4" s="1"/>
  <c r="H3" i="4" s="1"/>
  <c r="H28" i="4" s="1"/>
  <c r="J28" i="4" s="1"/>
  <c r="L3" i="4" s="1"/>
  <c r="L28" i="4" s="1"/>
  <c r="N3" i="4" s="1"/>
  <c r="N28" i="4" s="1"/>
  <c r="P3" i="4" s="1"/>
  <c r="P28" i="4" s="1"/>
  <c r="R3" i="4" s="1"/>
  <c r="R28" i="4" s="1"/>
  <c r="T3" i="4" s="1"/>
  <c r="T28" i="4" s="1"/>
  <c r="V3" i="4" s="1"/>
  <c r="V28" i="4" s="1"/>
  <c r="V26" i="2"/>
  <c r="N26" i="2"/>
  <c r="T26" i="2"/>
  <c r="R26" i="2"/>
  <c r="J26" i="2"/>
  <c r="P26" i="2"/>
  <c r="L26" i="2"/>
  <c r="B26" i="2"/>
  <c r="B28" i="2" s="1"/>
  <c r="D3" i="2" s="1"/>
  <c r="D26" i="2"/>
  <c r="H26" i="2"/>
  <c r="F26" i="2"/>
  <c r="E21" i="11" l="1"/>
  <c r="F72" i="10"/>
  <c r="L72" i="10" s="1"/>
  <c r="J4" i="10" s="1"/>
  <c r="L26" i="10"/>
  <c r="L24" i="8"/>
  <c r="D28" i="2"/>
  <c r="F3" i="2" s="1"/>
  <c r="F28" i="2" s="1"/>
  <c r="H3" i="2" s="1"/>
  <c r="H28" i="2" s="1"/>
  <c r="J3" i="2" l="1"/>
  <c r="J28" i="2" s="1"/>
  <c r="L3" i="2" s="1"/>
  <c r="L28" i="2" s="1"/>
  <c r="N3" i="2" s="1"/>
  <c r="N28" i="2" l="1"/>
  <c r="P3" i="2" s="1"/>
  <c r="P28" i="2" l="1"/>
  <c r="R3" i="2" s="1"/>
  <c r="R28" i="2" l="1"/>
  <c r="T3" i="2" s="1"/>
  <c r="T28" i="2" l="1"/>
  <c r="V3" i="2" s="1"/>
  <c r="V2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tc={1551049C-24F8-4295-8BBC-204C0EA4F8CC}</author>
  </authors>
  <commentList>
    <comment ref="J2" authorId="0" shapeId="0" xr:uid="{1551049C-24F8-4295-8BBC-204C0EA4F8CC}">
      <text>
        <t>[Threaded comment]
Your version of Excel allows you to read this threaded comment; however, any edits to it will get removed if the file is opened in a newer version of Excel. Learn more: https://go.microsoft.com/fwlink/?linkid=870924
Comment:
    It may be helpful to fill out future weeks with income/expenses you know your group will be making. However, as long as you have included all expected expenses/income in your annual income you do not need to include them on your termly income sheet</t>
      </text>
    </comment>
  </commentList>
</comments>
</file>

<file path=xl/sharedStrings.xml><?xml version="1.0" encoding="utf-8"?>
<sst xmlns="http://schemas.openxmlformats.org/spreadsheetml/2006/main" count="620" uniqueCount="177">
  <si>
    <t>&lt;Society&gt; Society Annual Budget 2025/26</t>
  </si>
  <si>
    <t>Last Updated</t>
  </si>
  <si>
    <t>27/02/2025</t>
  </si>
  <si>
    <t>Current Balance</t>
  </si>
  <si>
    <t>Minimum Reserves- Need £50 kept to cover emergency equipment  Replacement</t>
  </si>
  <si>
    <t>Balance at start of year</t>
  </si>
  <si>
    <t>Income (excluding memebership)</t>
  </si>
  <si>
    <t>Expenses</t>
  </si>
  <si>
    <t>Description</t>
  </si>
  <si>
    <t>Income</t>
  </si>
  <si>
    <t>Expense</t>
  </si>
  <si>
    <t>Week 3 event</t>
  </si>
  <si>
    <t>week 9 event</t>
  </si>
  <si>
    <t>Competition Winnings week 11</t>
  </si>
  <si>
    <t>Competition Transport fees</t>
  </si>
  <si>
    <t>Donations from alumni members</t>
  </si>
  <si>
    <t>Week 18 Event (prediction)</t>
  </si>
  <si>
    <t>Replacing equipment</t>
  </si>
  <si>
    <t>Updating equipment (predicted)</t>
  </si>
  <si>
    <t>Total Income (excluding memebership)</t>
  </si>
  <si>
    <t>Total Expenses</t>
  </si>
  <si>
    <t>Number of Regular members</t>
  </si>
  <si>
    <t>Regular Membership Cost (£)</t>
  </si>
  <si>
    <t xml:space="preserve">Number of Competition Members </t>
  </si>
  <si>
    <t>Competition Membership cost (£)</t>
  </si>
  <si>
    <t>Total Years Profit/loss (£)</t>
  </si>
  <si>
    <t>Total Membership income</t>
  </si>
  <si>
    <t xml:space="preserve">Total Income (including membership) </t>
  </si>
  <si>
    <t>Date Completed/Last Updated</t>
  </si>
  <si>
    <t>DD/MM/YYYY</t>
  </si>
  <si>
    <t>Minimum Reserves</t>
  </si>
  <si>
    <t>Number of members</t>
  </si>
  <si>
    <t>Membership cost (£)</t>
  </si>
  <si>
    <t>Total Reserves (£)</t>
  </si>
  <si>
    <t>Society Termly Income Sheet</t>
  </si>
  <si>
    <t>Beginning Reserves</t>
  </si>
  <si>
    <t>End of Year</t>
  </si>
  <si>
    <t>Amount of Monies in your Society account before term 1 starts</t>
  </si>
  <si>
    <t>Amount of monies in your Society according to funds put in spread sheet</t>
  </si>
  <si>
    <t xml:space="preserve">Income </t>
  </si>
  <si>
    <t>Expenditure</t>
  </si>
  <si>
    <t>Term 1</t>
  </si>
  <si>
    <t>Catagories</t>
  </si>
  <si>
    <t>Details</t>
  </si>
  <si>
    <t>Number</t>
  </si>
  <si>
    <t>Amount (£)</t>
  </si>
  <si>
    <t>Total</t>
  </si>
  <si>
    <t>Membership</t>
  </si>
  <si>
    <t>Earlybird</t>
  </si>
  <si>
    <t>Transport</t>
  </si>
  <si>
    <t>Members covered train tickets</t>
  </si>
  <si>
    <t>Surplus/Loss</t>
  </si>
  <si>
    <t>Regular</t>
  </si>
  <si>
    <t>Catagory Total</t>
  </si>
  <si>
    <t>Ticket Sales</t>
  </si>
  <si>
    <t>Welcome Week Get together</t>
  </si>
  <si>
    <t>Event Expenses</t>
  </si>
  <si>
    <t>Welcome Week Get Together-total</t>
  </si>
  <si>
    <t>Halloween Party</t>
  </si>
  <si>
    <t>Halloween Party-Total</t>
  </si>
  <si>
    <t>Festive Meal</t>
  </si>
  <si>
    <t>Festive Meal-Total</t>
  </si>
  <si>
    <t>Fundraiser</t>
  </si>
  <si>
    <t>Bake sale-total income</t>
  </si>
  <si>
    <t>Food</t>
  </si>
  <si>
    <t>Snacks Welcome Week-total</t>
  </si>
  <si>
    <t>Week 6 Drinks and Snacks-total</t>
  </si>
  <si>
    <t>Bake  sale Ingredients  - Total</t>
  </si>
  <si>
    <t>Merch</t>
  </si>
  <si>
    <t>Hoodies</t>
  </si>
  <si>
    <t>Hoodie cost</t>
  </si>
  <si>
    <t>LUSU Funding</t>
  </si>
  <si>
    <t>Funding for subsided train ticket cost</t>
  </si>
  <si>
    <t>Misc Purchases</t>
  </si>
  <si>
    <t>Board Games -total</t>
  </si>
  <si>
    <t>Craft Materials-total</t>
  </si>
  <si>
    <t>Total Term 1 Income</t>
  </si>
  <si>
    <t>Total Term 1 Expenditure</t>
  </si>
  <si>
    <t>Term 2</t>
  </si>
  <si>
    <t>New Regular Members</t>
  </si>
  <si>
    <t>Week 11 snacks total</t>
  </si>
  <si>
    <t>Week 12 snacks total</t>
  </si>
  <si>
    <t>Week 14 snacks total</t>
  </si>
  <si>
    <t>Week 15 snacks total</t>
  </si>
  <si>
    <t>Week 16 snacks total</t>
  </si>
  <si>
    <t>Week 17 snacks total</t>
  </si>
  <si>
    <t>Week 19 snacks total</t>
  </si>
  <si>
    <t>Week 20 snacks total (predicted)</t>
  </si>
  <si>
    <t>Event</t>
  </si>
  <si>
    <t>Example Soc Ball</t>
  </si>
  <si>
    <t>Example Soc Ball Expense-total</t>
  </si>
  <si>
    <t>Income (Predicted)</t>
  </si>
  <si>
    <t>Expenditure (Predicted)</t>
  </si>
  <si>
    <t>Term 3</t>
  </si>
  <si>
    <t>Summer trip cost-total</t>
  </si>
  <si>
    <t>Summer Trip</t>
  </si>
  <si>
    <t>Snacks term 3 total</t>
  </si>
  <si>
    <t>Total Income</t>
  </si>
  <si>
    <t>Total Expenditure</t>
  </si>
  <si>
    <t>End of Year Reserves</t>
  </si>
  <si>
    <t>Membership Fees</t>
  </si>
  <si>
    <t>Cat 1</t>
  </si>
  <si>
    <t>Cat 2</t>
  </si>
  <si>
    <t>Cat 3</t>
  </si>
  <si>
    <t>Cat 4</t>
  </si>
  <si>
    <t>Cat 5</t>
  </si>
  <si>
    <t>Cat 6</t>
  </si>
  <si>
    <t>Cat 7</t>
  </si>
  <si>
    <t>Date</t>
  </si>
  <si>
    <t>Week 1</t>
  </si>
  <si>
    <t>Week 2</t>
  </si>
  <si>
    <t>Week 3</t>
  </si>
  <si>
    <t>Week 4</t>
  </si>
  <si>
    <t>Week 5 (predicted)</t>
  </si>
  <si>
    <t>Week 6  (predicted)</t>
  </si>
  <si>
    <t>Week 7  (predicted)</t>
  </si>
  <si>
    <t>Week 8 (predicted)</t>
  </si>
  <si>
    <t>Week 9 (predicted)</t>
  </si>
  <si>
    <t>Week 10  (predicted)</t>
  </si>
  <si>
    <t>Term Ends</t>
  </si>
  <si>
    <t>Total Account balance:</t>
  </si>
  <si>
    <t>Profit</t>
  </si>
  <si>
    <t>Empty Space</t>
  </si>
  <si>
    <t>Membership (total £5 x 70)</t>
  </si>
  <si>
    <t>Event B Union Cloud Ticket Sale (£5 x 17)</t>
  </si>
  <si>
    <t>LUSU Funding for transport</t>
  </si>
  <si>
    <t>Competition income</t>
  </si>
  <si>
    <t>Members Charity Donations</t>
  </si>
  <si>
    <t>Event C Union Cloud Ticket Sales (£8 x10)</t>
  </si>
  <si>
    <t>Event C on Door ticket sales (£10 x 2)</t>
  </si>
  <si>
    <t>Event A Union Cloud Ticket Sales (£7 x 25)</t>
  </si>
  <si>
    <t>On Door Ticket Sales</t>
  </si>
  <si>
    <t>Members Donation</t>
  </si>
  <si>
    <t>Bakesale</t>
  </si>
  <si>
    <t>New Members (total £5 x10)</t>
  </si>
  <si>
    <t>Monthly Income: Alumni Member Donations</t>
  </si>
  <si>
    <t>Monthly Reoccuring Payment: Alumni Member Donations</t>
  </si>
  <si>
    <t>Total income:</t>
  </si>
  <si>
    <t>Expenses:</t>
  </si>
  <si>
    <t>Cost</t>
  </si>
  <si>
    <t>Decorations</t>
  </si>
  <si>
    <t>Snacks</t>
  </si>
  <si>
    <t>Competition Fees</t>
  </si>
  <si>
    <t>Charity Donation</t>
  </si>
  <si>
    <t>Bakesale ingreditents</t>
  </si>
  <si>
    <t>Subsidised Comp Accommodation for members</t>
  </si>
  <si>
    <t>DJ</t>
  </si>
  <si>
    <t>Monthly Expense: Groups Netflix Subscription</t>
  </si>
  <si>
    <t>Total expenses:</t>
  </si>
  <si>
    <t>Net income:</t>
  </si>
  <si>
    <t>Weeks Closing Balance:</t>
  </si>
  <si>
    <t>Society Term 1 Income Sheet</t>
  </si>
  <si>
    <t>Week 5</t>
  </si>
  <si>
    <t>Week 6</t>
  </si>
  <si>
    <t>Week 7</t>
  </si>
  <si>
    <t>Week 8</t>
  </si>
  <si>
    <t>Week 9</t>
  </si>
  <si>
    <t>Week 10</t>
  </si>
  <si>
    <t>Weeks Opening balance:</t>
  </si>
  <si>
    <t>Closing Balance:</t>
  </si>
  <si>
    <t>Society Term 2 Income Sheet</t>
  </si>
  <si>
    <t>Society Term 3 Income Sheet</t>
  </si>
  <si>
    <t xml:space="preserve">Debt tracker </t>
  </si>
  <si>
    <t>Societies Debt</t>
  </si>
  <si>
    <t>Debt to Society</t>
  </si>
  <si>
    <r>
      <t xml:space="preserve">Monies </t>
    </r>
    <r>
      <rPr>
        <b/>
        <sz val="9"/>
        <color rgb="FF000000"/>
        <rFont val="Aptos Narrow"/>
        <scheme val="minor"/>
      </rPr>
      <t>owed from group</t>
    </r>
    <r>
      <rPr>
        <sz val="9"/>
        <color rgb="FF000000"/>
        <rFont val="Aptos Narrow"/>
        <scheme val="minor"/>
      </rPr>
      <t xml:space="preserve"> to an individual or to external group</t>
    </r>
  </si>
  <si>
    <r>
      <t xml:space="preserve">Monies </t>
    </r>
    <r>
      <rPr>
        <b/>
        <sz val="9"/>
        <color rgb="FF000000"/>
        <rFont val="Aptos Narrow"/>
        <scheme val="minor"/>
      </rPr>
      <t xml:space="preserve">owed to group </t>
    </r>
    <r>
      <rPr>
        <sz val="9"/>
        <color rgb="FF000000"/>
        <rFont val="Aptos Narrow"/>
        <scheme val="minor"/>
      </rPr>
      <t>from external group or individuals</t>
    </r>
  </si>
  <si>
    <t xml:space="preserve">Date Aquired </t>
  </si>
  <si>
    <t>Name/Organisation Name</t>
  </si>
  <si>
    <t>Amount Owed (£)</t>
  </si>
  <si>
    <t>Status?</t>
  </si>
  <si>
    <t>Amount Paid (£)</t>
  </si>
  <si>
    <t>Total Amount Group Owed</t>
  </si>
  <si>
    <t>Total Amount Paid Back</t>
  </si>
  <si>
    <t>Total amount owed to Group</t>
  </si>
  <si>
    <t>Total Amount Paid back</t>
  </si>
  <si>
    <t>Total Debt 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</si>
</sst>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£&quot;#,##0;[Red]\-&quot;£&quot;#,##0"/>
    <numFmt numFmtId="165" formatCode="_-&quot;£&quot;* #,##0.00_-;\-&quot;£&quot;* #,##0.00_-;_-&quot;£&quot;* &quot;-&quot;??_-;_-@_-"/>
    <numFmt numFmtId="166" formatCode="_-[$£-809]* #,##0.00_-;\-[$£-809]* #,##0.00_-;_-[$£-809]* &quot;-&quot;??_-;_-@_-"/>
    <numFmt numFmtId="167" formatCode="[$-F800]dddd\,\ mmmm\ dd\,\ yyyy"/>
  </numFmts>
  <fonts count="1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9"/>
      <color rgb="FF000000"/>
      <name val="Aptos Narrow"/>
      <scheme val="minor"/>
    </font>
    <font>
      <b/>
      <sz val="9"/>
      <color rgb="FF000000"/>
      <name val="Aptos Narrow"/>
      <scheme val="minor"/>
    </font>
    <font>
      <b/>
      <sz val="12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24"/>
      <color theme="0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3"/>
      <name val="Aptos Narrow"/>
      <family val="2"/>
      <scheme val="minor"/>
    </font>
    <font>
      <b/>
      <sz val="20"/>
      <color theme="3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4A244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757"/>
        <bgColor indexed="64"/>
      </patternFill>
    </fill>
  </fills>
  <borders count="5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3" xfId="0" applyBorder="1"/>
    <xf numFmtId="166" fontId="0" fillId="0" borderId="3" xfId="0" applyNumberFormat="1" applyBorder="1"/>
    <xf numFmtId="0" fontId="0" fillId="2" borderId="10" xfId="0" applyFill="1" applyBorder="1"/>
    <xf numFmtId="166" fontId="0" fillId="2" borderId="11" xfId="0" applyNumberFormat="1" applyFill="1" applyBorder="1"/>
    <xf numFmtId="166" fontId="0" fillId="2" borderId="9" xfId="0" applyNumberFormat="1" applyFill="1" applyBorder="1"/>
    <xf numFmtId="165" fontId="0" fillId="0" borderId="1" xfId="0" applyNumberFormat="1" applyBorder="1"/>
    <xf numFmtId="164" fontId="0" fillId="0" borderId="1" xfId="0" applyNumberFormat="1" applyBorder="1"/>
    <xf numFmtId="0" fontId="0" fillId="0" borderId="11" xfId="0" applyBorder="1"/>
    <xf numFmtId="0" fontId="0" fillId="3" borderId="10" xfId="0" applyFill="1" applyBorder="1"/>
    <xf numFmtId="0" fontId="0" fillId="3" borderId="11" xfId="0" applyFill="1" applyBorder="1"/>
    <xf numFmtId="14" fontId="0" fillId="3" borderId="9" xfId="0" applyNumberFormat="1" applyFill="1" applyBorder="1"/>
    <xf numFmtId="0" fontId="1" fillId="3" borderId="13" xfId="0" applyFont="1" applyFill="1" applyBorder="1" applyAlignment="1">
      <alignment horizontal="center" vertical="center"/>
    </xf>
    <xf numFmtId="166" fontId="1" fillId="3" borderId="14" xfId="0" applyNumberFormat="1" applyFont="1" applyFill="1" applyBorder="1" applyAlignment="1">
      <alignment horizontal="center" vertical="center"/>
    </xf>
    <xf numFmtId="166" fontId="0" fillId="0" borderId="11" xfId="0" applyNumberFormat="1" applyBorder="1"/>
    <xf numFmtId="166" fontId="0" fillId="0" borderId="9" xfId="0" applyNumberFormat="1" applyBorder="1"/>
    <xf numFmtId="0" fontId="0" fillId="0" borderId="16" xfId="0" applyBorder="1"/>
    <xf numFmtId="166" fontId="0" fillId="0" borderId="0" xfId="0" applyNumberFormat="1"/>
    <xf numFmtId="166" fontId="0" fillId="0" borderId="16" xfId="0" applyNumberFormat="1" applyBorder="1"/>
    <xf numFmtId="0" fontId="0" fillId="0" borderId="26" xfId="0" applyBorder="1"/>
    <xf numFmtId="0" fontId="0" fillId="0" borderId="27" xfId="0" applyBorder="1"/>
    <xf numFmtId="166" fontId="0" fillId="0" borderId="27" xfId="0" applyNumberFormat="1" applyBorder="1"/>
    <xf numFmtId="0" fontId="4" fillId="12" borderId="0" xfId="0" applyFont="1" applyFill="1" applyAlignment="1">
      <alignment horizontal="center"/>
    </xf>
    <xf numFmtId="0" fontId="0" fillId="0" borderId="17" xfId="0" applyBorder="1"/>
    <xf numFmtId="0" fontId="0" fillId="0" borderId="20" xfId="0" applyBorder="1"/>
    <xf numFmtId="166" fontId="0" fillId="0" borderId="26" xfId="0" applyNumberFormat="1" applyBorder="1"/>
    <xf numFmtId="166" fontId="0" fillId="0" borderId="23" xfId="0" applyNumberFormat="1" applyBorder="1"/>
    <xf numFmtId="166" fontId="0" fillId="0" borderId="17" xfId="0" applyNumberFormat="1" applyBorder="1"/>
    <xf numFmtId="166" fontId="0" fillId="0" borderId="20" xfId="0" applyNumberFormat="1" applyBorder="1"/>
    <xf numFmtId="166" fontId="0" fillId="0" borderId="37" xfId="0" applyNumberFormat="1" applyBorder="1"/>
    <xf numFmtId="166" fontId="0" fillId="0" borderId="38" xfId="0" applyNumberFormat="1" applyBorder="1"/>
    <xf numFmtId="166" fontId="0" fillId="0" borderId="39" xfId="0" applyNumberFormat="1" applyBorder="1"/>
    <xf numFmtId="0" fontId="0" fillId="0" borderId="23" xfId="0" applyBorder="1"/>
    <xf numFmtId="0" fontId="0" fillId="0" borderId="28" xfId="0" applyBorder="1"/>
    <xf numFmtId="166" fontId="0" fillId="0" borderId="30" xfId="0" applyNumberFormat="1" applyBorder="1" applyAlignment="1">
      <alignment horizontal="center"/>
    </xf>
    <xf numFmtId="0" fontId="0" fillId="0" borderId="42" xfId="0" applyBorder="1"/>
    <xf numFmtId="0" fontId="0" fillId="0" borderId="42" xfId="0" applyBorder="1" applyAlignment="1">
      <alignment wrapText="1"/>
    </xf>
    <xf numFmtId="166" fontId="0" fillId="0" borderId="28" xfId="0" applyNumberFormat="1" applyBorder="1"/>
    <xf numFmtId="0" fontId="0" fillId="0" borderId="46" xfId="0" applyBorder="1" applyAlignment="1">
      <alignment wrapText="1"/>
    </xf>
    <xf numFmtId="0" fontId="0" fillId="7" borderId="28" xfId="0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 vertical="center" wrapText="1"/>
    </xf>
    <xf numFmtId="0" fontId="0" fillId="7" borderId="44" xfId="0" applyFill="1" applyBorder="1" applyAlignment="1">
      <alignment horizontal="center" vertical="center" wrapText="1"/>
    </xf>
    <xf numFmtId="0" fontId="0" fillId="11" borderId="28" xfId="0" applyFill="1" applyBorder="1" applyAlignment="1">
      <alignment horizontal="center" vertical="center" wrapText="1"/>
    </xf>
    <xf numFmtId="0" fontId="0" fillId="11" borderId="29" xfId="0" applyFill="1" applyBorder="1" applyAlignment="1">
      <alignment horizontal="center" vertical="center" wrapText="1"/>
    </xf>
    <xf numFmtId="0" fontId="0" fillId="11" borderId="44" xfId="0" applyFill="1" applyBorder="1" applyAlignment="1">
      <alignment horizontal="center" vertical="center" wrapText="1"/>
    </xf>
    <xf numFmtId="0" fontId="0" fillId="11" borderId="30" xfId="0" applyFill="1" applyBorder="1" applyAlignment="1">
      <alignment horizontal="center" vertical="center" wrapText="1"/>
    </xf>
    <xf numFmtId="166" fontId="1" fillId="0" borderId="3" xfId="0" applyNumberFormat="1" applyFont="1" applyBorder="1"/>
    <xf numFmtId="164" fontId="1" fillId="0" borderId="1" xfId="0" applyNumberFormat="1" applyFont="1" applyBorder="1"/>
    <xf numFmtId="0" fontId="1" fillId="0" borderId="3" xfId="0" applyFont="1" applyBorder="1"/>
    <xf numFmtId="165" fontId="1" fillId="0" borderId="1" xfId="0" applyNumberFormat="1" applyFont="1" applyBorder="1"/>
    <xf numFmtId="0" fontId="0" fillId="3" borderId="11" xfId="0" applyFill="1" applyBorder="1" applyAlignment="1">
      <alignment wrapText="1"/>
    </xf>
    <xf numFmtId="2" fontId="0" fillId="0" borderId="16" xfId="0" applyNumberFormat="1" applyBorder="1"/>
    <xf numFmtId="0" fontId="0" fillId="0" borderId="21" xfId="0" applyBorder="1"/>
    <xf numFmtId="166" fontId="0" fillId="0" borderId="21" xfId="0" applyNumberFormat="1" applyBorder="1"/>
    <xf numFmtId="166" fontId="0" fillId="0" borderId="19" xfId="0" applyNumberFormat="1" applyBorder="1"/>
    <xf numFmtId="0" fontId="0" fillId="13" borderId="17" xfId="0" applyFill="1" applyBorder="1" applyAlignment="1">
      <alignment wrapText="1"/>
    </xf>
    <xf numFmtId="166" fontId="0" fillId="13" borderId="19" xfId="0" applyNumberFormat="1" applyFill="1" applyBorder="1"/>
    <xf numFmtId="0" fontId="0" fillId="13" borderId="17" xfId="0" applyFill="1" applyBorder="1"/>
    <xf numFmtId="0" fontId="0" fillId="16" borderId="26" xfId="0" applyFill="1" applyBorder="1" applyAlignment="1">
      <alignment wrapText="1"/>
    </xf>
    <xf numFmtId="166" fontId="0" fillId="16" borderId="26" xfId="0" applyNumberFormat="1" applyFill="1" applyBorder="1"/>
    <xf numFmtId="0" fontId="0" fillId="16" borderId="27" xfId="0" applyFill="1" applyBorder="1" applyAlignment="1">
      <alignment wrapText="1"/>
    </xf>
    <xf numFmtId="0" fontId="0" fillId="16" borderId="26" xfId="0" applyFill="1" applyBorder="1"/>
    <xf numFmtId="0" fontId="0" fillId="16" borderId="16" xfId="0" applyFill="1" applyBorder="1"/>
    <xf numFmtId="0" fontId="0" fillId="16" borderId="27" xfId="0" applyFill="1" applyBorder="1"/>
    <xf numFmtId="166" fontId="0" fillId="17" borderId="16" xfId="0" applyNumberFormat="1" applyFill="1" applyBorder="1"/>
    <xf numFmtId="0" fontId="0" fillId="7" borderId="27" xfId="0" applyFill="1" applyBorder="1"/>
    <xf numFmtId="166" fontId="0" fillId="6" borderId="27" xfId="0" applyNumberFormat="1" applyFill="1" applyBorder="1"/>
    <xf numFmtId="0" fontId="0" fillId="7" borderId="26" xfId="0" applyFill="1" applyBorder="1"/>
    <xf numFmtId="166" fontId="0" fillId="7" borderId="26" xfId="0" applyNumberFormat="1" applyFill="1" applyBorder="1"/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55" xfId="0" applyFont="1" applyBorder="1"/>
    <xf numFmtId="0" fontId="4" fillId="0" borderId="7" xfId="0" applyFont="1" applyBorder="1"/>
    <xf numFmtId="2" fontId="0" fillId="0" borderId="21" xfId="0" applyNumberFormat="1" applyBorder="1" applyAlignment="1">
      <alignment vertical="center"/>
    </xf>
    <xf numFmtId="2" fontId="0" fillId="0" borderId="24" xfId="0" applyNumberFormat="1" applyBorder="1" applyAlignment="1">
      <alignment vertical="center"/>
    </xf>
    <xf numFmtId="2" fontId="0" fillId="0" borderId="0" xfId="0" applyNumberFormat="1" applyAlignment="1">
      <alignment vertical="center"/>
    </xf>
    <xf numFmtId="166" fontId="0" fillId="0" borderId="56" xfId="0" applyNumberFormat="1" applyBorder="1"/>
    <xf numFmtId="166" fontId="15" fillId="0" borderId="16" xfId="0" applyNumberFormat="1" applyFont="1" applyBorder="1" applyAlignment="1">
      <alignment wrapText="1"/>
    </xf>
    <xf numFmtId="166" fontId="10" fillId="0" borderId="16" xfId="0" applyNumberFormat="1" applyFont="1" applyBorder="1" applyAlignment="1">
      <alignment horizontal="center"/>
    </xf>
    <xf numFmtId="166" fontId="10" fillId="20" borderId="16" xfId="0" applyNumberFormat="1" applyFont="1" applyFill="1" applyBorder="1" applyAlignment="1">
      <alignment horizontal="center"/>
    </xf>
    <xf numFmtId="166" fontId="0" fillId="6" borderId="23" xfId="0" applyNumberFormat="1" applyFill="1" applyBorder="1"/>
    <xf numFmtId="0" fontId="14" fillId="7" borderId="26" xfId="0" applyFont="1" applyFill="1" applyBorder="1" applyAlignment="1">
      <alignment horizontal="center" wrapText="1"/>
    </xf>
    <xf numFmtId="0" fontId="14" fillId="22" borderId="56" xfId="0" applyFont="1" applyFill="1" applyBorder="1" applyAlignment="1">
      <alignment horizontal="center" wrapText="1"/>
    </xf>
    <xf numFmtId="0" fontId="14" fillId="22" borderId="57" xfId="0" applyFont="1" applyFill="1" applyBorder="1" applyAlignment="1">
      <alignment horizontal="center" wrapText="1"/>
    </xf>
    <xf numFmtId="0" fontId="14" fillId="22" borderId="26" xfId="0" applyFont="1" applyFill="1" applyBorder="1" applyAlignment="1">
      <alignment horizontal="center" wrapText="1"/>
    </xf>
    <xf numFmtId="166" fontId="0" fillId="17" borderId="0" xfId="0" applyNumberFormat="1" applyFill="1"/>
    <xf numFmtId="167" fontId="0" fillId="0" borderId="31" xfId="0" applyNumberFormat="1" applyBorder="1"/>
    <xf numFmtId="167" fontId="0" fillId="0" borderId="32" xfId="0" applyNumberFormat="1" applyBorder="1"/>
    <xf numFmtId="167" fontId="0" fillId="0" borderId="33" xfId="0" applyNumberFormat="1" applyBorder="1"/>
    <xf numFmtId="0" fontId="9" fillId="0" borderId="0" xfId="0" applyFont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2" fillId="8" borderId="19" xfId="0" applyFont="1" applyFill="1" applyBorder="1" applyAlignment="1">
      <alignment horizontal="center"/>
    </xf>
    <xf numFmtId="0" fontId="2" fillId="15" borderId="17" xfId="0" applyFont="1" applyFill="1" applyBorder="1" applyAlignment="1">
      <alignment horizontal="center" wrapText="1"/>
    </xf>
    <xf numFmtId="0" fontId="2" fillId="15" borderId="19" xfId="0" applyFont="1" applyFill="1" applyBorder="1" applyAlignment="1">
      <alignment horizontal="center" wrapText="1"/>
    </xf>
    <xf numFmtId="0" fontId="9" fillId="14" borderId="0" xfId="0" applyFont="1" applyFill="1" applyAlignment="1">
      <alignment horizontal="center"/>
    </xf>
    <xf numFmtId="0" fontId="0" fillId="0" borderId="16" xfId="0" applyBorder="1" applyAlignment="1">
      <alignment horizontal="center" vertical="center" wrapText="1"/>
    </xf>
    <xf numFmtId="166" fontId="0" fillId="0" borderId="16" xfId="0" applyNumberFormat="1" applyBorder="1" applyAlignment="1">
      <alignment horizontal="center" vertical="center" wrapText="1"/>
    </xf>
    <xf numFmtId="166" fontId="1" fillId="0" borderId="8" xfId="0" applyNumberFormat="1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6" fontId="0" fillId="0" borderId="5" xfId="0" applyNumberFormat="1" applyBorder="1" applyAlignment="1">
      <alignment horizontal="center" vertical="center" wrapText="1"/>
    </xf>
    <xf numFmtId="166" fontId="0" fillId="0" borderId="6" xfId="0" applyNumberForma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66" fontId="1" fillId="3" borderId="15" xfId="0" applyNumberFormat="1" applyFont="1" applyFill="1" applyBorder="1" applyAlignment="1">
      <alignment horizontal="center" vertical="center"/>
    </xf>
    <xf numFmtId="166" fontId="1" fillId="3" borderId="14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textRotation="45"/>
    </xf>
    <xf numFmtId="0" fontId="2" fillId="2" borderId="1" xfId="0" applyFont="1" applyFill="1" applyBorder="1" applyAlignment="1">
      <alignment horizontal="center" vertical="center" textRotation="45"/>
    </xf>
    <xf numFmtId="0" fontId="2" fillId="2" borderId="6" xfId="0" applyFont="1" applyFill="1" applyBorder="1" applyAlignment="1">
      <alignment horizontal="center" vertical="center" textRotation="45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6" fontId="1" fillId="0" borderId="8" xfId="0" applyNumberFormat="1" applyFont="1" applyBorder="1" applyAlignment="1">
      <alignment horizontal="right" vertical="center" wrapText="1"/>
    </xf>
    <xf numFmtId="166" fontId="1" fillId="0" borderId="7" xfId="0" applyNumberFormat="1" applyFont="1" applyBorder="1" applyAlignment="1">
      <alignment horizontal="right" vertical="center" wrapText="1"/>
    </xf>
    <xf numFmtId="166" fontId="1" fillId="0" borderId="4" xfId="0" applyNumberFormat="1" applyFont="1" applyBorder="1" applyAlignment="1">
      <alignment horizontal="right" vertical="center" wrapText="1"/>
    </xf>
    <xf numFmtId="166" fontId="1" fillId="0" borderId="2" xfId="0" applyNumberFormat="1" applyFont="1" applyBorder="1" applyAlignment="1">
      <alignment horizontal="right" vertical="center" wrapText="1"/>
    </xf>
    <xf numFmtId="0" fontId="17" fillId="19" borderId="16" xfId="0" applyFont="1" applyFill="1" applyBorder="1" applyAlignment="1">
      <alignment horizontal="center"/>
    </xf>
    <xf numFmtId="0" fontId="0" fillId="21" borderId="16" xfId="0" applyFill="1" applyBorder="1" applyAlignment="1">
      <alignment horizontal="center"/>
    </xf>
    <xf numFmtId="0" fontId="16" fillId="19" borderId="16" xfId="0" applyFont="1" applyFill="1" applyBorder="1" applyAlignment="1">
      <alignment horizontal="center"/>
    </xf>
    <xf numFmtId="0" fontId="11" fillId="21" borderId="16" xfId="0" applyFont="1" applyFill="1" applyBorder="1" applyAlignment="1">
      <alignment horizontal="center"/>
    </xf>
    <xf numFmtId="0" fontId="15" fillId="22" borderId="16" xfId="0" applyFont="1" applyFill="1" applyBorder="1" applyAlignment="1">
      <alignment horizontal="center" wrapText="1"/>
    </xf>
    <xf numFmtId="0" fontId="15" fillId="7" borderId="16" xfId="0" applyFont="1" applyFill="1" applyBorder="1" applyAlignment="1">
      <alignment horizontal="center" wrapText="1"/>
    </xf>
    <xf numFmtId="0" fontId="0" fillId="0" borderId="57" xfId="0" applyBorder="1" applyAlignment="1">
      <alignment horizontal="center" vertical="center" textRotation="45" wrapText="1"/>
    </xf>
    <xf numFmtId="0" fontId="0" fillId="0" borderId="56" xfId="0" applyBorder="1" applyAlignment="1">
      <alignment horizontal="center" vertical="center" textRotation="45" wrapText="1"/>
    </xf>
    <xf numFmtId="0" fontId="12" fillId="0" borderId="16" xfId="0" applyFont="1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 vertical="center" textRotation="90" wrapText="1"/>
    </xf>
    <xf numFmtId="0" fontId="4" fillId="8" borderId="16" xfId="0" applyFont="1" applyFill="1" applyBorder="1" applyAlignment="1">
      <alignment horizontal="center"/>
    </xf>
    <xf numFmtId="0" fontId="13" fillId="18" borderId="8" xfId="0" applyFont="1" applyFill="1" applyBorder="1" applyAlignment="1">
      <alignment horizontal="center" wrapText="1"/>
    </xf>
    <xf numFmtId="0" fontId="13" fillId="18" borderId="55" xfId="0" applyFont="1" applyFill="1" applyBorder="1" applyAlignment="1">
      <alignment horizontal="center" wrapText="1"/>
    </xf>
    <xf numFmtId="0" fontId="0" fillId="17" borderId="18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17" borderId="19" xfId="0" applyFill="1" applyBorder="1" applyAlignment="1">
      <alignment horizontal="center" vertical="center"/>
    </xf>
    <xf numFmtId="0" fontId="4" fillId="18" borderId="16" xfId="0" applyFont="1" applyFill="1" applyBorder="1" applyAlignment="1">
      <alignment horizontal="center"/>
    </xf>
    <xf numFmtId="0" fontId="0" fillId="0" borderId="57" xfId="0" applyBorder="1" applyAlignment="1">
      <alignment horizontal="center" vertical="center"/>
    </xf>
    <xf numFmtId="166" fontId="0" fillId="0" borderId="43" xfId="0" applyNumberFormat="1" applyBorder="1" applyAlignment="1">
      <alignment horizontal="center"/>
    </xf>
    <xf numFmtId="166" fontId="0" fillId="0" borderId="41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4" fillId="12" borderId="20" xfId="0" applyFont="1" applyFill="1" applyBorder="1" applyAlignment="1">
      <alignment horizontal="center"/>
    </xf>
    <xf numFmtId="0" fontId="4" fillId="12" borderId="21" xfId="0" applyFont="1" applyFill="1" applyBorder="1" applyAlignment="1">
      <alignment horizontal="center"/>
    </xf>
    <xf numFmtId="0" fontId="4" fillId="12" borderId="22" xfId="0" applyFont="1" applyFill="1" applyBorder="1" applyAlignment="1">
      <alignment horizontal="center"/>
    </xf>
    <xf numFmtId="0" fontId="8" fillId="8" borderId="34" xfId="0" applyFont="1" applyFill="1" applyBorder="1" applyAlignment="1">
      <alignment horizontal="center"/>
    </xf>
    <xf numFmtId="0" fontId="8" fillId="8" borderId="35" xfId="0" applyFont="1" applyFill="1" applyBorder="1" applyAlignment="1">
      <alignment horizontal="center"/>
    </xf>
    <xf numFmtId="0" fontId="8" fillId="8" borderId="36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 wrapText="1"/>
    </xf>
    <xf numFmtId="0" fontId="8" fillId="9" borderId="50" xfId="0" applyFont="1" applyFill="1" applyBorder="1" applyAlignment="1">
      <alignment horizontal="center"/>
    </xf>
    <xf numFmtId="0" fontId="8" fillId="9" borderId="51" xfId="0" applyFont="1" applyFill="1" applyBorder="1" applyAlignment="1">
      <alignment horizontal="center"/>
    </xf>
    <xf numFmtId="0" fontId="8" fillId="9" borderId="40" xfId="0" applyFont="1" applyFill="1" applyBorder="1" applyAlignment="1">
      <alignment horizontal="center"/>
    </xf>
    <xf numFmtId="0" fontId="6" fillId="10" borderId="52" xfId="0" applyFont="1" applyFill="1" applyBorder="1" applyAlignment="1">
      <alignment horizontal="center" vertical="center" wrapText="1"/>
    </xf>
    <xf numFmtId="0" fontId="6" fillId="10" borderId="53" xfId="0" applyFont="1" applyFill="1" applyBorder="1" applyAlignment="1">
      <alignment horizontal="center" vertical="center" wrapText="1"/>
    </xf>
    <xf numFmtId="0" fontId="6" fillId="10" borderId="54" xfId="0" applyFont="1" applyFill="1" applyBorder="1" applyAlignment="1">
      <alignment horizontal="center" vertical="center" wrapText="1"/>
    </xf>
    <xf numFmtId="166" fontId="0" fillId="0" borderId="29" xfId="0" applyNumberFormat="1" applyBorder="1" applyAlignment="1">
      <alignment horizontal="center"/>
    </xf>
    <xf numFmtId="166" fontId="0" fillId="0" borderId="44" xfId="0" applyNumberFormat="1" applyBorder="1" applyAlignment="1">
      <alignment horizontal="center"/>
    </xf>
    <xf numFmtId="166" fontId="0" fillId="17" borderId="16" xfId="0" applyNumberFormat="1" applyFill="1" applyBorder="1" applyAlignment="1"/>
    <xf numFmtId="0" fontId="0" fillId="0" borderId="19" xfId="0" applyBorder="1" applyAlignment="1">
      <alignment horizontal="center" vertical="center" wrapText="1"/>
    </xf>
    <xf numFmtId="0" fontId="0" fillId="17" borderId="16" xfId="0" applyFill="1" applyBorder="1" applyAlignment="1">
      <alignment horizontal="center" vertical="center"/>
    </xf>
    <xf numFmtId="0" fontId="0" fillId="17" borderId="57" xfId="0" applyFill="1" applyBorder="1" applyAlignment="1">
      <alignment horizontal="center" vertical="center" wrapText="1"/>
    </xf>
    <xf numFmtId="0" fontId="0" fillId="17" borderId="26" xfId="0" applyFill="1" applyBorder="1" applyAlignment="1">
      <alignment horizontal="center" vertical="center"/>
    </xf>
    <xf numFmtId="0" fontId="0" fillId="17" borderId="27" xfId="0" applyFill="1" applyBorder="1" applyAlignment="1">
      <alignment horizontal="center" vertical="center" wrapText="1"/>
    </xf>
    <xf numFmtId="0" fontId="0" fillId="17" borderId="20" xfId="0" applyFill="1" applyBorder="1" applyAlignment="1">
      <alignment horizontal="center" vertical="center" wrapText="1"/>
    </xf>
    <xf numFmtId="2" fontId="0" fillId="0" borderId="0" xfId="0" applyNumberFormat="1" applyBorder="1" applyAlignment="1">
      <alignment vertical="center"/>
    </xf>
    <xf numFmtId="0" fontId="0" fillId="0" borderId="17" xfId="0" applyBorder="1" applyAlignment="1">
      <alignment horizontal="center" vertical="center"/>
    </xf>
    <xf numFmtId="166" fontId="0" fillId="17" borderId="19" xfId="0" applyNumberFormat="1" applyFill="1" applyBorder="1"/>
    <xf numFmtId="166" fontId="0" fillId="0" borderId="22" xfId="0" applyNumberFormat="1" applyBorder="1"/>
    <xf numFmtId="166" fontId="0" fillId="0" borderId="25" xfId="0" applyNumberFormat="1" applyBorder="1"/>
    <xf numFmtId="0" fontId="0" fillId="6" borderId="17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166" fontId="0" fillId="17" borderId="20" xfId="0" applyNumberFormat="1" applyFill="1" applyBorder="1" applyAlignment="1"/>
    <xf numFmtId="0" fontId="14" fillId="7" borderId="57" xfId="0" applyFont="1" applyFill="1" applyBorder="1" applyAlignment="1">
      <alignment horizontal="center" wrapText="1"/>
    </xf>
    <xf numFmtId="0" fontId="0" fillId="6" borderId="23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 textRotation="45" wrapText="1"/>
    </xf>
    <xf numFmtId="166" fontId="0" fillId="6" borderId="26" xfId="0" applyNumberFormat="1" applyFill="1" applyBorder="1" applyAlignment="1"/>
    <xf numFmtId="166" fontId="0" fillId="6" borderId="26" xfId="0" applyNumberFormat="1" applyFill="1" applyBorder="1"/>
    <xf numFmtId="0" fontId="0" fillId="17" borderId="17" xfId="0" applyFill="1" applyBorder="1" applyAlignment="1">
      <alignment horizontal="center" vertical="center"/>
    </xf>
    <xf numFmtId="0" fontId="0" fillId="22" borderId="24" xfId="0" applyFill="1" applyBorder="1" applyAlignment="1">
      <alignment horizontal="center"/>
    </xf>
    <xf numFmtId="0" fontId="0" fillId="23" borderId="17" xfId="0" applyFill="1" applyBorder="1" applyAlignment="1">
      <alignment horizontal="center"/>
    </xf>
    <xf numFmtId="0" fontId="0" fillId="23" borderId="18" xfId="0" applyFill="1" applyBorder="1" applyAlignment="1">
      <alignment horizontal="center"/>
    </xf>
    <xf numFmtId="0" fontId="0" fillId="23" borderId="19" xfId="0" applyFill="1" applyBorder="1" applyAlignment="1">
      <alignment horizontal="center"/>
    </xf>
    <xf numFmtId="0" fontId="0" fillId="0" borderId="19" xfId="0" applyBorder="1" applyAlignment="1">
      <alignment vertical="center" wrapText="1"/>
    </xf>
    <xf numFmtId="0" fontId="0" fillId="0" borderId="58" xfId="0" applyBorder="1"/>
    <xf numFmtId="2" fontId="15" fillId="0" borderId="16" xfId="0" applyNumberFormat="1" applyFont="1" applyBorder="1" applyAlignment="1">
      <alignment wrapText="1"/>
    </xf>
    <xf numFmtId="166" fontId="10" fillId="0" borderId="0" xfId="0" applyNumberFormat="1" applyFont="1" applyAlignment="1">
      <alignment horizontal="center"/>
    </xf>
    <xf numFmtId="166" fontId="14" fillId="7" borderId="57" xfId="0" applyNumberFormat="1" applyFont="1" applyFill="1" applyBorder="1" applyAlignment="1">
      <alignment horizontal="center" wrapText="1"/>
    </xf>
    <xf numFmtId="0" fontId="0" fillId="0" borderId="16" xfId="0" applyBorder="1" applyAlignment="1">
      <alignment wrapText="1"/>
    </xf>
  </cellXfs>
  <cellStyles count="1">
    <cellStyle name="Normal" xfId="0" builtinId="0"/>
  </cellStyles>
  <dxfs count="2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theme="9" tint="-0.499984740745262"/>
      </font>
      <fill>
        <patternFill patternType="solid">
          <bgColor theme="9" tint="0.79998168889431442"/>
        </patternFill>
      </fill>
    </dxf>
    <dxf>
      <font>
        <color theme="5" tint="-0.499984740745262"/>
      </font>
      <fill>
        <patternFill patternType="solid">
          <bgColor rgb="FFFFE0E0"/>
        </patternFill>
      </fill>
    </dxf>
    <dxf>
      <font>
        <color theme="5" tint="-0.499984740745262"/>
      </font>
      <fill>
        <patternFill patternType="solid">
          <bgColor rgb="FFFFADAD"/>
        </patternFill>
      </fill>
    </dxf>
    <dxf>
      <font>
        <color rgb="FF540000"/>
      </font>
      <fill>
        <patternFill patternType="solid">
          <bgColor rgb="FFFF5757"/>
        </patternFill>
      </fill>
    </dxf>
    <dxf>
      <font>
        <color theme="1"/>
      </font>
      <fill>
        <patternFill patternType="solid">
          <bgColor rgb="FFF70000"/>
        </patternFill>
      </fill>
    </dxf>
    <dxf>
      <font>
        <color theme="6" tint="-0.499984740745262"/>
      </font>
      <fill>
        <patternFill patternType="solid">
          <bgColor theme="9" tint="0.39997558519241921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6" tint="-0.499984740745262"/>
      </font>
      <fill>
        <patternFill patternType="solid">
          <bgColor rgb="FF91FF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9" tint="-0.499984740745262"/>
      </font>
      <fill>
        <patternFill patternType="solid">
          <bgColor theme="9" tint="0.79998168889431442"/>
        </patternFill>
      </fill>
    </dxf>
    <dxf>
      <font>
        <color theme="5" tint="-0.499984740745262"/>
      </font>
      <fill>
        <patternFill patternType="solid">
          <bgColor rgb="FFFFE0E0"/>
        </patternFill>
      </fill>
    </dxf>
    <dxf>
      <font>
        <color theme="5" tint="-0.499984740745262"/>
      </font>
      <fill>
        <patternFill patternType="solid">
          <bgColor rgb="FFFFADAD"/>
        </patternFill>
      </fill>
    </dxf>
    <dxf>
      <font>
        <color rgb="FF540000"/>
      </font>
      <fill>
        <patternFill patternType="solid">
          <bgColor rgb="FFFF5757"/>
        </patternFill>
      </fill>
    </dxf>
    <dxf>
      <font>
        <color theme="1"/>
      </font>
      <fill>
        <patternFill patternType="solid">
          <bgColor rgb="FFF70000"/>
        </patternFill>
      </fill>
    </dxf>
    <dxf>
      <font>
        <color theme="6" tint="-0.499984740745262"/>
      </font>
      <fill>
        <patternFill patternType="solid">
          <bgColor theme="9" tint="0.39997558519241921"/>
        </patternFill>
      </fill>
    </dxf>
    <dxf>
      <font>
        <color theme="0"/>
      </font>
      <fill>
        <patternFill patternType="solid">
          <bgColor theme="9" tint="-0.249977111117893"/>
        </patternFill>
      </fill>
    </dxf>
    <dxf>
      <font>
        <color theme="0"/>
      </font>
      <fill>
        <patternFill patternType="solid">
          <bgColor theme="9" tint="-0.499984740745262"/>
        </patternFill>
      </fill>
    </dxf>
    <dxf>
      <font>
        <color theme="6" tint="-0.499984740745262"/>
      </font>
      <fill>
        <patternFill patternType="solid">
          <bgColor rgb="FF91FF0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colors>
    <mruColors>
      <color rgb="FFB559AC"/>
      <color rgb="FFFF5757"/>
      <color rgb="FFFFDBFF"/>
      <color rgb="FF91FF00"/>
      <color rgb="FF41F500"/>
      <color rgb="FFF70000"/>
      <color rgb="FF540000"/>
      <color rgb="FFFFADAD"/>
      <color rgb="FFFFE0E0"/>
      <color rgb="FF4A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scord, Polly" id="{63DABB44-3F58-4217-960B-6DBD8D45C183}" userId="S::mascordp@lancaster.ac.uk::df049b58-1e46-405e-b8e0-9daf2e1d40f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" dT="2025-11-03T14:43:35.61" personId="{63DABB44-3F58-4217-960B-6DBD8D45C183}" id="{1551049C-24F8-4295-8BBC-204C0EA4F8CC}">
    <text>It may be helpful to fill out future weeks with income/expenses you know your group will be making. However, as long as you have included all expected expenses/income in your annual income you do not need to include them on your termly income sheet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F78F8-02D3-49E6-BB77-8E8300B615DF}">
  <sheetPr>
    <tabColor theme="6" tint="0.39997558519241921"/>
  </sheetPr>
  <dimension ref="A1:E25"/>
  <sheetViews>
    <sheetView workbookViewId="0">
      <selection activeCell="E15" sqref="E15"/>
    </sheetView>
  </sheetViews>
  <sheetFormatPr defaultRowHeight="15"/>
  <cols>
    <col min="1" max="1" width="54.5703125" customWidth="1"/>
    <col min="2" max="2" width="12.140625" bestFit="1" customWidth="1"/>
    <col min="4" max="4" width="52.28515625" customWidth="1"/>
    <col min="5" max="5" width="36.5703125" bestFit="1" customWidth="1"/>
  </cols>
  <sheetData>
    <row r="1" spans="1:5" ht="21">
      <c r="A1" s="94" t="s">
        <v>0</v>
      </c>
      <c r="B1" s="94"/>
      <c r="C1" s="94"/>
      <c r="D1" s="94"/>
      <c r="E1" s="94"/>
    </row>
    <row r="2" spans="1:5" ht="21">
      <c r="A2" s="89"/>
      <c r="B2" s="89"/>
      <c r="C2" s="89"/>
      <c r="D2" s="89"/>
      <c r="E2" s="89"/>
    </row>
    <row r="3" spans="1:5">
      <c r="A3" s="16" t="s">
        <v>1</v>
      </c>
      <c r="B3" s="16" t="s">
        <v>2</v>
      </c>
      <c r="D3" s="95" t="s">
        <v>3</v>
      </c>
      <c r="E3" s="96">
        <f>(B5+B24)-E16</f>
        <v>75</v>
      </c>
    </row>
    <row r="4" spans="1:5" ht="29.25">
      <c r="A4" s="196" t="s">
        <v>4</v>
      </c>
      <c r="B4" s="18">
        <v>50</v>
      </c>
      <c r="D4" s="95"/>
      <c r="E4" s="96"/>
    </row>
    <row r="5" spans="1:5">
      <c r="A5" s="16" t="s">
        <v>5</v>
      </c>
      <c r="B5" s="18">
        <v>80</v>
      </c>
    </row>
    <row r="7" spans="1:5">
      <c r="A7" s="92" t="s">
        <v>6</v>
      </c>
      <c r="B7" s="93"/>
      <c r="D7" s="90" t="s">
        <v>7</v>
      </c>
      <c r="E7" s="91"/>
    </row>
    <row r="8" spans="1:5">
      <c r="A8" s="58" t="s">
        <v>8</v>
      </c>
      <c r="B8" s="59" t="s">
        <v>9</v>
      </c>
      <c r="D8" s="67" t="s">
        <v>8</v>
      </c>
      <c r="E8" s="68" t="s">
        <v>10</v>
      </c>
    </row>
    <row r="9" spans="1:5">
      <c r="A9" s="16" t="s">
        <v>11</v>
      </c>
      <c r="B9" s="18">
        <v>90</v>
      </c>
      <c r="D9" s="16" t="s">
        <v>11</v>
      </c>
      <c r="E9" s="18">
        <v>100</v>
      </c>
    </row>
    <row r="10" spans="1:5">
      <c r="A10" s="16" t="s">
        <v>12</v>
      </c>
      <c r="B10" s="18">
        <v>60</v>
      </c>
      <c r="D10" s="16" t="s">
        <v>12</v>
      </c>
      <c r="E10" s="18">
        <v>50</v>
      </c>
    </row>
    <row r="11" spans="1:5">
      <c r="A11" s="16" t="s">
        <v>13</v>
      </c>
      <c r="B11" s="18">
        <v>100</v>
      </c>
      <c r="D11" s="16" t="s">
        <v>14</v>
      </c>
      <c r="E11" s="18">
        <v>500</v>
      </c>
    </row>
    <row r="12" spans="1:5">
      <c r="A12" s="16" t="s">
        <v>15</v>
      </c>
      <c r="B12" s="18">
        <v>50</v>
      </c>
      <c r="D12" s="16" t="s">
        <v>16</v>
      </c>
      <c r="E12" s="18">
        <v>150</v>
      </c>
    </row>
    <row r="13" spans="1:5">
      <c r="A13" s="16" t="s">
        <v>16</v>
      </c>
      <c r="B13" s="18">
        <v>200</v>
      </c>
      <c r="D13" s="16" t="s">
        <v>17</v>
      </c>
      <c r="E13" s="18">
        <v>50</v>
      </c>
    </row>
    <row r="14" spans="1:5">
      <c r="A14" s="16"/>
      <c r="B14" s="18"/>
      <c r="D14" s="16" t="s">
        <v>18</v>
      </c>
      <c r="E14" s="18">
        <v>30</v>
      </c>
    </row>
    <row r="15" spans="1:5">
      <c r="A15" s="16"/>
      <c r="B15" s="18"/>
      <c r="D15" s="16"/>
      <c r="E15" s="18"/>
    </row>
    <row r="16" spans="1:5">
      <c r="A16" s="60" t="s">
        <v>19</v>
      </c>
      <c r="B16" s="64">
        <f>SUM(B9:B15)</f>
        <v>500</v>
      </c>
      <c r="D16" s="65" t="s">
        <v>20</v>
      </c>
      <c r="E16" s="66">
        <f>SUM(E9:E15)</f>
        <v>880</v>
      </c>
    </row>
    <row r="17" spans="1:5" ht="18" customHeight="1">
      <c r="A17" s="55"/>
      <c r="B17" s="56"/>
      <c r="D17" s="52"/>
      <c r="E17" s="53"/>
    </row>
    <row r="18" spans="1:5">
      <c r="A18" s="61" t="s">
        <v>21</v>
      </c>
      <c r="B18" s="51">
        <v>50</v>
      </c>
      <c r="E18" s="17"/>
    </row>
    <row r="19" spans="1:5">
      <c r="A19" s="61" t="s">
        <v>22</v>
      </c>
      <c r="B19" s="18">
        <v>3</v>
      </c>
      <c r="E19" s="17"/>
    </row>
    <row r="20" spans="1:5">
      <c r="A20" s="61" t="s">
        <v>23</v>
      </c>
      <c r="B20" s="51">
        <v>15</v>
      </c>
      <c r="E20" s="17"/>
    </row>
    <row r="21" spans="1:5">
      <c r="A21" s="62" t="s">
        <v>24</v>
      </c>
      <c r="B21" s="18">
        <v>15</v>
      </c>
      <c r="D21" s="16" t="s">
        <v>25</v>
      </c>
      <c r="E21" s="54">
        <f>SUM(B24-E16)</f>
        <v>-5</v>
      </c>
    </row>
    <row r="22" spans="1:5">
      <c r="A22" s="63" t="s">
        <v>26</v>
      </c>
      <c r="B22" s="64">
        <f>(B19*B18)+(B20*B21)</f>
        <v>375</v>
      </c>
    </row>
    <row r="23" spans="1:5">
      <c r="A23" s="57"/>
      <c r="B23" s="56"/>
    </row>
    <row r="24" spans="1:5">
      <c r="A24" s="58" t="s">
        <v>27</v>
      </c>
      <c r="B24" s="64">
        <f>SUM(B22+B16)</f>
        <v>875</v>
      </c>
    </row>
    <row r="25" spans="1:5" ht="17.25" customHeight="1"/>
  </sheetData>
  <mergeCells count="5">
    <mergeCell ref="A1:E1"/>
    <mergeCell ref="D3:D4"/>
    <mergeCell ref="E3:E4"/>
    <mergeCell ref="A7:B7"/>
    <mergeCell ref="D7:E7"/>
  </mergeCells>
  <conditionalFormatting sqref="E21">
    <cfRule type="cellIs" dxfId="25" priority="1" operator="greaterThan">
      <formula>10000.01</formula>
    </cfRule>
    <cfRule type="cellIs" dxfId="24" priority="2" operator="between">
      <formula>1000.01</formula>
      <formula>10000</formula>
    </cfRule>
    <cfRule type="cellIs" dxfId="23" priority="3" operator="between">
      <formula>500.01</formula>
      <formula>1000</formula>
    </cfRule>
    <cfRule type="cellIs" dxfId="22" priority="4" operator="between">
      <formula>100.01</formula>
      <formula>500</formula>
    </cfRule>
    <cfRule type="cellIs" dxfId="21" priority="5" operator="lessThan">
      <formula>-200</formula>
    </cfRule>
    <cfRule type="cellIs" dxfId="20" priority="6" operator="between">
      <formula>-100</formula>
      <formula>-200</formula>
    </cfRule>
    <cfRule type="cellIs" dxfId="19" priority="7" operator="between">
      <formula>-20.01</formula>
      <formula>-100</formula>
    </cfRule>
    <cfRule type="cellIs" dxfId="18" priority="8" operator="between">
      <formula>0</formula>
      <formula>-20</formula>
    </cfRule>
    <cfRule type="cellIs" dxfId="17" priority="9" operator="between">
      <formula>0.01</formula>
      <formula>100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F9062-1731-4811-859F-DEBEA8032316}">
  <sheetPr>
    <tabColor theme="6" tint="0.39997558519241921"/>
  </sheetPr>
  <dimension ref="A1:E22"/>
  <sheetViews>
    <sheetView workbookViewId="0">
      <selection activeCell="A3" sqref="A3"/>
    </sheetView>
  </sheetViews>
  <sheetFormatPr defaultRowHeight="15"/>
  <cols>
    <col min="1" max="1" width="54.5703125" customWidth="1"/>
    <col min="2" max="2" width="12.140625" bestFit="1" customWidth="1"/>
    <col min="4" max="4" width="52.28515625" customWidth="1"/>
    <col min="5" max="5" width="36.5703125" bestFit="1" customWidth="1"/>
  </cols>
  <sheetData>
    <row r="1" spans="1:5" ht="21">
      <c r="A1" s="94" t="s">
        <v>0</v>
      </c>
      <c r="B1" s="94"/>
      <c r="C1" s="94"/>
      <c r="D1" s="94"/>
      <c r="E1" s="94"/>
    </row>
    <row r="2" spans="1:5" ht="21">
      <c r="A2" s="89"/>
      <c r="B2" s="89"/>
      <c r="C2" s="89"/>
      <c r="D2" s="89"/>
      <c r="E2" s="89"/>
    </row>
    <row r="3" spans="1:5">
      <c r="A3" s="16" t="s">
        <v>28</v>
      </c>
      <c r="B3" s="16" t="s">
        <v>29</v>
      </c>
      <c r="D3" s="95" t="s">
        <v>3</v>
      </c>
      <c r="E3" s="96">
        <f>(B5+B21)-E18</f>
        <v>0</v>
      </c>
    </row>
    <row r="4" spans="1:5">
      <c r="A4" s="16" t="s">
        <v>30</v>
      </c>
      <c r="B4" s="18">
        <v>0</v>
      </c>
      <c r="D4" s="95"/>
      <c r="E4" s="96"/>
    </row>
    <row r="5" spans="1:5">
      <c r="A5" s="16" t="s">
        <v>5</v>
      </c>
      <c r="B5" s="18">
        <v>0</v>
      </c>
    </row>
    <row r="7" spans="1:5">
      <c r="A7" s="92" t="s">
        <v>6</v>
      </c>
      <c r="B7" s="93"/>
      <c r="D7" s="90" t="s">
        <v>7</v>
      </c>
      <c r="E7" s="91"/>
    </row>
    <row r="8" spans="1:5">
      <c r="A8" s="58" t="s">
        <v>8</v>
      </c>
      <c r="B8" s="59" t="s">
        <v>9</v>
      </c>
      <c r="D8" s="67" t="s">
        <v>8</v>
      </c>
      <c r="E8" s="68" t="s">
        <v>10</v>
      </c>
    </row>
    <row r="9" spans="1:5">
      <c r="A9" s="16"/>
      <c r="B9" s="18"/>
      <c r="D9" s="16"/>
      <c r="E9" s="18"/>
    </row>
    <row r="10" spans="1:5">
      <c r="A10" s="16"/>
      <c r="B10" s="18"/>
      <c r="D10" s="16"/>
      <c r="E10" s="18"/>
    </row>
    <row r="11" spans="1:5">
      <c r="A11" s="16"/>
      <c r="B11" s="18"/>
      <c r="D11" s="16"/>
      <c r="E11" s="18"/>
    </row>
    <row r="12" spans="1:5">
      <c r="A12" s="16"/>
      <c r="B12" s="18"/>
      <c r="D12" s="16"/>
      <c r="E12" s="18"/>
    </row>
    <row r="13" spans="1:5">
      <c r="A13" s="16"/>
      <c r="B13" s="18"/>
      <c r="D13" s="16"/>
      <c r="E13" s="18"/>
    </row>
    <row r="14" spans="1:5">
      <c r="A14" s="16"/>
      <c r="B14" s="18"/>
      <c r="D14" s="16"/>
      <c r="E14" s="18"/>
    </row>
    <row r="15" spans="1:5">
      <c r="A15" s="60" t="s">
        <v>19</v>
      </c>
      <c r="B15" s="64">
        <f>SUM(B9:B14)</f>
        <v>0</v>
      </c>
      <c r="D15" s="65" t="s">
        <v>20</v>
      </c>
      <c r="E15" s="66">
        <f>SUM(E9:E14)</f>
        <v>0</v>
      </c>
    </row>
    <row r="16" spans="1:5" ht="18" customHeight="1">
      <c r="A16" s="55"/>
      <c r="B16" s="56"/>
      <c r="D16" s="52"/>
      <c r="E16" s="53"/>
    </row>
    <row r="17" spans="1:5">
      <c r="A17" s="61" t="s">
        <v>31</v>
      </c>
      <c r="B17" s="51"/>
      <c r="E17" s="17"/>
    </row>
    <row r="18" spans="1:5">
      <c r="A18" s="62" t="s">
        <v>32</v>
      </c>
      <c r="B18" s="18"/>
      <c r="D18" s="16" t="s">
        <v>33</v>
      </c>
      <c r="E18" s="54">
        <f>SUM(B21-E15)</f>
        <v>0</v>
      </c>
    </row>
    <row r="19" spans="1:5">
      <c r="A19" s="63" t="s">
        <v>26</v>
      </c>
      <c r="B19" s="64">
        <f>B18*B17</f>
        <v>0</v>
      </c>
    </row>
    <row r="20" spans="1:5">
      <c r="A20" s="57"/>
      <c r="B20" s="56"/>
    </row>
    <row r="21" spans="1:5">
      <c r="A21" s="58" t="s">
        <v>27</v>
      </c>
      <c r="B21" s="64">
        <f>SUM(B19+B15)</f>
        <v>0</v>
      </c>
    </row>
    <row r="22" spans="1:5" ht="17.25" customHeight="1"/>
  </sheetData>
  <mergeCells count="5">
    <mergeCell ref="D7:E7"/>
    <mergeCell ref="A7:B7"/>
    <mergeCell ref="A1:E1"/>
    <mergeCell ref="D3:D4"/>
    <mergeCell ref="E3:E4"/>
  </mergeCells>
  <conditionalFormatting sqref="E18">
    <cfRule type="cellIs" dxfId="16" priority="1" operator="greaterThan">
      <formula>10000.01</formula>
    </cfRule>
    <cfRule type="cellIs" dxfId="15" priority="2" operator="between">
      <formula>1000.01</formula>
      <formula>10000</formula>
    </cfRule>
    <cfRule type="cellIs" dxfId="14" priority="3" operator="between">
      <formula>500.01</formula>
      <formula>1000</formula>
    </cfRule>
    <cfRule type="cellIs" dxfId="13" priority="4" operator="between">
      <formula>100.01</formula>
      <formula>500</formula>
    </cfRule>
    <cfRule type="cellIs" dxfId="12" priority="5" operator="lessThan">
      <formula>-200</formula>
    </cfRule>
    <cfRule type="cellIs" dxfId="11" priority="6" operator="between">
      <formula>-100</formula>
      <formula>-200</formula>
    </cfRule>
    <cfRule type="cellIs" dxfId="10" priority="7" operator="between">
      <formula>-20.01</formula>
      <formula>-100</formula>
    </cfRule>
    <cfRule type="cellIs" dxfId="9" priority="8" operator="between">
      <formula>0</formula>
      <formula>-20</formula>
    </cfRule>
    <cfRule type="cellIs" dxfId="8" priority="9" operator="between">
      <formula>0.01</formula>
      <formula>100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9E99-BB26-4E13-B551-09B0C00D5E6B}">
  <sheetPr>
    <tabColor rgb="FFB559AC"/>
  </sheetPr>
  <dimension ref="A2:AF72"/>
  <sheetViews>
    <sheetView topLeftCell="A28" workbookViewId="0">
      <selection activeCell="E42" sqref="E42"/>
    </sheetView>
  </sheetViews>
  <sheetFormatPr defaultRowHeight="15"/>
  <cols>
    <col min="1" max="1" width="26.140625" customWidth="1"/>
    <col min="2" max="2" width="18.140625" bestFit="1" customWidth="1"/>
    <col min="3" max="3" width="32.28515625" bestFit="1" customWidth="1"/>
    <col min="4" max="4" width="16.7109375" bestFit="1" customWidth="1"/>
    <col min="5" max="5" width="21" customWidth="1"/>
    <col min="6" max="6" width="18.28515625" bestFit="1" customWidth="1"/>
    <col min="7" max="7" width="21.85546875" bestFit="1" customWidth="1"/>
    <col min="8" max="8" width="30" bestFit="1" customWidth="1"/>
    <col min="9" max="9" width="16.7109375" bestFit="1" customWidth="1"/>
    <col min="10" max="10" width="18.28515625" customWidth="1"/>
    <col min="11" max="11" width="12" style="17" bestFit="1" customWidth="1"/>
    <col min="12" max="12" width="20.7109375" customWidth="1"/>
  </cols>
  <sheetData>
    <row r="2" spans="1:32" ht="31.5">
      <c r="A2" s="136" t="s">
        <v>34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71"/>
      <c r="N2" s="71"/>
      <c r="O2" s="71"/>
      <c r="P2" s="71"/>
      <c r="Q2" s="71"/>
      <c r="R2" s="71"/>
      <c r="S2" s="71"/>
      <c r="T2" s="71"/>
      <c r="U2" s="71"/>
      <c r="V2" s="71"/>
      <c r="W2" s="72"/>
    </row>
    <row r="3" spans="1:32" ht="24">
      <c r="B3" s="69"/>
      <c r="C3" s="69"/>
      <c r="D3" s="69"/>
      <c r="E3" s="69"/>
      <c r="F3" s="69"/>
      <c r="G3" s="69"/>
      <c r="H3" s="69"/>
      <c r="I3" s="69"/>
      <c r="J3" s="69"/>
      <c r="K3" s="194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70"/>
      <c r="Y3" s="70"/>
      <c r="Z3" s="70"/>
      <c r="AA3" s="70"/>
      <c r="AB3" s="70"/>
      <c r="AC3" s="70"/>
      <c r="AD3" s="70"/>
      <c r="AE3" s="70"/>
      <c r="AF3" s="70"/>
    </row>
    <row r="4" spans="1:32" ht="26.25">
      <c r="B4" s="125" t="s">
        <v>35</v>
      </c>
      <c r="C4" s="125"/>
      <c r="D4" s="125"/>
      <c r="E4" s="78">
        <v>84</v>
      </c>
      <c r="G4" s="127" t="s">
        <v>36</v>
      </c>
      <c r="H4" s="127"/>
      <c r="I4" s="127"/>
      <c r="J4" s="79">
        <f>SUM(L72,E4)</f>
        <v>155</v>
      </c>
      <c r="K4" s="194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/>
      <c r="Y4" s="70"/>
      <c r="Z4" s="70"/>
      <c r="AA4" s="70"/>
      <c r="AB4" s="70"/>
      <c r="AC4" s="70"/>
      <c r="AD4" s="70"/>
      <c r="AE4" s="70"/>
      <c r="AF4" s="70"/>
    </row>
    <row r="5" spans="1:32" ht="16.5" customHeight="1">
      <c r="B5" s="126" t="s">
        <v>37</v>
      </c>
      <c r="C5" s="126"/>
      <c r="D5" s="126"/>
      <c r="E5" s="126"/>
      <c r="G5" s="128" t="s">
        <v>38</v>
      </c>
      <c r="H5" s="128"/>
      <c r="I5" s="128"/>
      <c r="J5" s="128"/>
      <c r="K5" s="194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70"/>
      <c r="Y5" s="70"/>
      <c r="Z5" s="70"/>
      <c r="AA5" s="70"/>
      <c r="AB5" s="70"/>
      <c r="AC5" s="70"/>
      <c r="AD5" s="70"/>
      <c r="AE5" s="70"/>
      <c r="AF5" s="70"/>
    </row>
    <row r="6" spans="1:32" ht="24">
      <c r="B6" s="69"/>
      <c r="C6" s="69"/>
      <c r="D6" s="69"/>
      <c r="E6" s="69"/>
      <c r="F6" s="69"/>
      <c r="G6" s="69"/>
      <c r="H6" s="69"/>
      <c r="I6" s="69"/>
      <c r="J6" s="69"/>
      <c r="K6" s="194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70"/>
      <c r="Y6" s="70"/>
      <c r="Z6" s="70"/>
      <c r="AA6" s="70"/>
      <c r="AB6" s="70"/>
      <c r="AC6" s="70"/>
      <c r="AD6" s="70"/>
      <c r="AE6" s="70"/>
      <c r="AF6" s="70"/>
    </row>
    <row r="7" spans="1:32" ht="24">
      <c r="B7" s="143" t="s">
        <v>39</v>
      </c>
      <c r="C7" s="143"/>
      <c r="D7" s="143"/>
      <c r="E7" s="143"/>
      <c r="F7" s="143"/>
      <c r="G7" s="135" t="s">
        <v>40</v>
      </c>
      <c r="H7" s="135"/>
      <c r="I7" s="135"/>
      <c r="J7" s="135"/>
      <c r="K7" s="135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70"/>
      <c r="Y7" s="70"/>
      <c r="Z7" s="70"/>
      <c r="AA7" s="70"/>
      <c r="AB7" s="70"/>
      <c r="AC7" s="70"/>
      <c r="AD7" s="70"/>
      <c r="AE7" s="70"/>
      <c r="AF7" s="70"/>
    </row>
    <row r="8" spans="1:32" ht="18.75" customHeight="1">
      <c r="A8" s="133" t="s">
        <v>41</v>
      </c>
      <c r="B8" s="82" t="s">
        <v>42</v>
      </c>
      <c r="C8" s="83" t="s">
        <v>43</v>
      </c>
      <c r="D8" s="84" t="s">
        <v>44</v>
      </c>
      <c r="E8" s="84" t="s">
        <v>45</v>
      </c>
      <c r="F8" s="84" t="s">
        <v>46</v>
      </c>
      <c r="G8" s="181" t="s">
        <v>42</v>
      </c>
      <c r="H8" s="81" t="s">
        <v>43</v>
      </c>
      <c r="I8" s="81" t="s">
        <v>44</v>
      </c>
      <c r="J8" s="81" t="s">
        <v>45</v>
      </c>
      <c r="K8" s="195" t="s">
        <v>46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70"/>
      <c r="Y8" s="70"/>
      <c r="Z8" s="70"/>
      <c r="AA8" s="70"/>
      <c r="AB8" s="70"/>
      <c r="AC8" s="70"/>
      <c r="AD8" s="70"/>
      <c r="AE8" s="70"/>
      <c r="AF8" s="70"/>
    </row>
    <row r="9" spans="1:32" ht="15" customHeight="1">
      <c r="A9" s="134"/>
      <c r="B9" s="95" t="s">
        <v>47</v>
      </c>
      <c r="C9" s="191" t="s">
        <v>48</v>
      </c>
      <c r="D9" s="75">
        <v>14</v>
      </c>
      <c r="E9" s="76">
        <v>3</v>
      </c>
      <c r="F9" s="85">
        <f>D9*E9</f>
        <v>42</v>
      </c>
      <c r="G9" s="140" t="s">
        <v>49</v>
      </c>
      <c r="H9" t="s">
        <v>50</v>
      </c>
      <c r="I9" s="75">
        <v>1</v>
      </c>
      <c r="J9" s="17">
        <v>600</v>
      </c>
      <c r="K9" s="66">
        <f>I9*J9</f>
        <v>600</v>
      </c>
      <c r="L9" s="183" t="s">
        <v>51</v>
      </c>
    </row>
    <row r="10" spans="1:32">
      <c r="A10" s="134"/>
      <c r="B10" s="95"/>
      <c r="C10" s="191" t="s">
        <v>52</v>
      </c>
      <c r="D10" s="75">
        <v>12</v>
      </c>
      <c r="E10" s="76">
        <v>5</v>
      </c>
      <c r="F10" s="85">
        <f>D10*E10</f>
        <v>60</v>
      </c>
      <c r="G10" s="141"/>
      <c r="I10" s="75"/>
      <c r="J10" s="17"/>
      <c r="K10" s="185">
        <f>I10*J10</f>
        <v>0</v>
      </c>
      <c r="L10" s="132"/>
    </row>
    <row r="11" spans="1:32">
      <c r="A11" s="134"/>
      <c r="B11" s="169" t="s">
        <v>53</v>
      </c>
      <c r="C11" s="169"/>
      <c r="D11" s="171"/>
      <c r="E11" s="172"/>
      <c r="F11" s="180">
        <f>SUM(F9:F10)</f>
        <v>102</v>
      </c>
      <c r="G11" s="182" t="s">
        <v>53</v>
      </c>
      <c r="H11" s="139"/>
      <c r="I11" s="139"/>
      <c r="J11" s="179"/>
      <c r="K11" s="184">
        <f>SUM(K9:K10)</f>
        <v>600</v>
      </c>
      <c r="L11" s="132"/>
    </row>
    <row r="12" spans="1:32">
      <c r="A12" s="134"/>
      <c r="B12" s="174" t="s">
        <v>54</v>
      </c>
      <c r="C12" s="24" t="s">
        <v>55</v>
      </c>
      <c r="D12" s="73">
        <v>9</v>
      </c>
      <c r="E12" s="176">
        <v>2</v>
      </c>
      <c r="F12" s="175">
        <f>D12*E12</f>
        <v>18</v>
      </c>
      <c r="G12" s="140" t="s">
        <v>56</v>
      </c>
      <c r="H12" t="s">
        <v>57</v>
      </c>
      <c r="I12" s="75">
        <v>1</v>
      </c>
      <c r="J12" s="17">
        <v>15</v>
      </c>
      <c r="K12" s="66">
        <f t="shared" ref="K12:K14" si="0">I12*J12</f>
        <v>15</v>
      </c>
      <c r="L12" s="131"/>
    </row>
    <row r="13" spans="1:32">
      <c r="A13" s="134"/>
      <c r="B13" s="174"/>
      <c r="C13" s="192" t="s">
        <v>58</v>
      </c>
      <c r="D13" s="173">
        <v>18</v>
      </c>
      <c r="E13" s="76">
        <v>2</v>
      </c>
      <c r="F13" s="175">
        <f>D13*E13</f>
        <v>36</v>
      </c>
      <c r="G13" s="144"/>
      <c r="H13" t="s">
        <v>59</v>
      </c>
      <c r="I13" s="75">
        <v>1</v>
      </c>
      <c r="J13" s="17">
        <v>30</v>
      </c>
      <c r="K13" s="185">
        <f t="shared" si="0"/>
        <v>30</v>
      </c>
      <c r="L13" s="131"/>
    </row>
    <row r="14" spans="1:32">
      <c r="A14" s="134"/>
      <c r="B14" s="174"/>
      <c r="C14" s="32" t="s">
        <v>60</v>
      </c>
      <c r="D14" s="74">
        <v>26</v>
      </c>
      <c r="E14" s="177">
        <v>10</v>
      </c>
      <c r="F14" s="175">
        <f>D14*E14</f>
        <v>260</v>
      </c>
      <c r="G14" s="141"/>
      <c r="H14" t="s">
        <v>61</v>
      </c>
      <c r="I14" s="75">
        <v>1</v>
      </c>
      <c r="J14" s="17">
        <v>200</v>
      </c>
      <c r="K14" s="185">
        <f t="shared" si="0"/>
        <v>200</v>
      </c>
      <c r="L14" s="131"/>
    </row>
    <row r="15" spans="1:32">
      <c r="A15" s="134"/>
      <c r="B15" s="168" t="s">
        <v>53</v>
      </c>
      <c r="C15" s="170"/>
      <c r="D15" s="170"/>
      <c r="E15" s="170"/>
      <c r="F15" s="166">
        <f>SUM(F12:F14)</f>
        <v>314</v>
      </c>
      <c r="G15" s="182" t="s">
        <v>53</v>
      </c>
      <c r="H15" s="139"/>
      <c r="I15" s="139"/>
      <c r="J15" s="179"/>
      <c r="K15" s="184">
        <f>SUM(K12:K14)</f>
        <v>245</v>
      </c>
      <c r="L15" s="132"/>
    </row>
    <row r="16" spans="1:32">
      <c r="A16" s="133"/>
      <c r="B16" s="174" t="s">
        <v>62</v>
      </c>
      <c r="C16" s="24" t="s">
        <v>63</v>
      </c>
      <c r="D16" s="73">
        <v>1</v>
      </c>
      <c r="E16" s="176">
        <v>50</v>
      </c>
      <c r="F16" s="175">
        <f t="shared" ref="F16:F18" si="1">D16*E16</f>
        <v>50</v>
      </c>
      <c r="G16" s="140" t="s">
        <v>64</v>
      </c>
      <c r="H16" t="s">
        <v>65</v>
      </c>
      <c r="I16" s="75">
        <v>1</v>
      </c>
      <c r="J16" s="17">
        <v>20</v>
      </c>
      <c r="K16" s="66">
        <f t="shared" ref="K16" si="2">I16*J16</f>
        <v>20</v>
      </c>
      <c r="L16" s="131"/>
    </row>
    <row r="17" spans="1:12">
      <c r="A17" s="133"/>
      <c r="B17" s="174"/>
      <c r="C17" s="192"/>
      <c r="D17" s="173"/>
      <c r="E17" s="76"/>
      <c r="F17" s="175">
        <f t="shared" si="1"/>
        <v>0</v>
      </c>
      <c r="G17" s="144"/>
      <c r="H17" t="s">
        <v>66</v>
      </c>
      <c r="I17" s="75">
        <v>1</v>
      </c>
      <c r="J17" s="17">
        <v>20</v>
      </c>
      <c r="K17" s="66">
        <f>I17*J17</f>
        <v>20</v>
      </c>
      <c r="L17" s="131"/>
    </row>
    <row r="18" spans="1:12">
      <c r="A18" s="133"/>
      <c r="B18" s="174"/>
      <c r="C18" s="32"/>
      <c r="D18" s="74"/>
      <c r="E18" s="177"/>
      <c r="F18" s="175">
        <f t="shared" si="1"/>
        <v>0</v>
      </c>
      <c r="G18" s="141"/>
      <c r="H18" t="s">
        <v>67</v>
      </c>
      <c r="I18" s="75">
        <v>1</v>
      </c>
      <c r="J18" s="17">
        <v>25</v>
      </c>
      <c r="K18" s="185">
        <f>I18*J18</f>
        <v>25</v>
      </c>
      <c r="L18" s="131"/>
    </row>
    <row r="19" spans="1:12">
      <c r="A19" s="133"/>
      <c r="B19" s="168" t="s">
        <v>53</v>
      </c>
      <c r="C19" s="170"/>
      <c r="D19" s="170"/>
      <c r="E19" s="170"/>
      <c r="F19" s="166">
        <f t="shared" ref="F19" si="3">SUM(F16:F18)</f>
        <v>50</v>
      </c>
      <c r="G19" s="182" t="s">
        <v>53</v>
      </c>
      <c r="H19" s="139"/>
      <c r="I19" s="139"/>
      <c r="J19" s="179"/>
      <c r="K19" s="184">
        <f t="shared" ref="K19" si="4">SUM(K16:K18)</f>
        <v>65</v>
      </c>
      <c r="L19" s="132"/>
    </row>
    <row r="20" spans="1:12">
      <c r="A20" s="133"/>
      <c r="B20" s="174" t="s">
        <v>68</v>
      </c>
      <c r="C20" s="24" t="s">
        <v>69</v>
      </c>
      <c r="D20" s="73">
        <v>14</v>
      </c>
      <c r="E20" s="176">
        <v>15</v>
      </c>
      <c r="F20" s="175">
        <f t="shared" ref="F20:F21" si="5">D20*E20</f>
        <v>210</v>
      </c>
      <c r="G20" s="140" t="s">
        <v>68</v>
      </c>
      <c r="H20" t="s">
        <v>70</v>
      </c>
      <c r="I20" s="75">
        <v>15</v>
      </c>
      <c r="J20" s="17">
        <v>10</v>
      </c>
      <c r="K20" s="66">
        <f t="shared" ref="K20:K21" si="6">I20*J20</f>
        <v>150</v>
      </c>
      <c r="L20" s="131"/>
    </row>
    <row r="21" spans="1:12">
      <c r="A21" s="133"/>
      <c r="B21" s="174"/>
      <c r="C21" s="32"/>
      <c r="D21" s="74"/>
      <c r="E21" s="177"/>
      <c r="F21" s="175">
        <f t="shared" si="5"/>
        <v>0</v>
      </c>
      <c r="G21" s="141"/>
      <c r="I21" s="75"/>
      <c r="J21" s="17"/>
      <c r="K21" s="185">
        <f t="shared" si="6"/>
        <v>0</v>
      </c>
      <c r="L21" s="131"/>
    </row>
    <row r="22" spans="1:12">
      <c r="A22" s="133"/>
      <c r="B22" s="168" t="s">
        <v>53</v>
      </c>
      <c r="C22" s="170"/>
      <c r="D22" s="170"/>
      <c r="E22" s="170"/>
      <c r="F22" s="166">
        <f t="shared" ref="F22" si="7">SUM(F20:F21)</f>
        <v>210</v>
      </c>
      <c r="G22" s="182" t="s">
        <v>53</v>
      </c>
      <c r="H22" s="139"/>
      <c r="I22" s="139"/>
      <c r="J22" s="179"/>
      <c r="K22" s="184">
        <f t="shared" ref="K22" si="8">SUM(K20:K21)</f>
        <v>150</v>
      </c>
      <c r="L22" s="132"/>
    </row>
    <row r="23" spans="1:12">
      <c r="A23" s="134"/>
      <c r="B23" s="140" t="s">
        <v>71</v>
      </c>
      <c r="C23" s="24" t="s">
        <v>72</v>
      </c>
      <c r="D23" s="73">
        <v>1</v>
      </c>
      <c r="E23" s="176">
        <v>500</v>
      </c>
      <c r="F23" s="175">
        <f t="shared" ref="F23:F24" si="9">D23*E23</f>
        <v>500</v>
      </c>
      <c r="G23" s="140" t="s">
        <v>73</v>
      </c>
      <c r="H23" t="s">
        <v>74</v>
      </c>
      <c r="I23" s="75">
        <v>1</v>
      </c>
      <c r="J23" s="17">
        <v>50</v>
      </c>
      <c r="K23" s="66">
        <f t="shared" ref="K23:K24" si="10">I23*J23</f>
        <v>50</v>
      </c>
      <c r="L23" s="131"/>
    </row>
    <row r="24" spans="1:12">
      <c r="A24" s="134"/>
      <c r="B24" s="141"/>
      <c r="C24" s="32"/>
      <c r="D24" s="74"/>
      <c r="E24" s="177"/>
      <c r="F24" s="175">
        <f t="shared" si="9"/>
        <v>0</v>
      </c>
      <c r="G24" s="141"/>
      <c r="H24" t="s">
        <v>75</v>
      </c>
      <c r="I24" s="75">
        <v>1</v>
      </c>
      <c r="J24" s="17">
        <v>40</v>
      </c>
      <c r="K24" s="185">
        <f t="shared" si="10"/>
        <v>40</v>
      </c>
      <c r="L24" s="131"/>
    </row>
    <row r="25" spans="1:12">
      <c r="A25" s="134"/>
      <c r="B25" s="186" t="s">
        <v>53</v>
      </c>
      <c r="C25" s="138"/>
      <c r="D25" s="138"/>
      <c r="E25" s="142"/>
      <c r="F25" s="166">
        <f t="shared" ref="F25" si="11">SUM(F23:F24)</f>
        <v>500</v>
      </c>
      <c r="G25" s="178" t="s">
        <v>53</v>
      </c>
      <c r="H25" s="139"/>
      <c r="I25" s="139"/>
      <c r="J25" s="179"/>
      <c r="K25" s="184">
        <f t="shared" ref="K25" si="12">SUM(K23:K24)</f>
        <v>90</v>
      </c>
      <c r="L25" s="131"/>
    </row>
    <row r="26" spans="1:12">
      <c r="A26" s="133"/>
      <c r="B26" s="187" t="s">
        <v>76</v>
      </c>
      <c r="C26" s="187"/>
      <c r="D26" s="187"/>
      <c r="E26" s="187"/>
      <c r="F26" s="26">
        <f>SUM(F22,F19,F15,F11,F25)</f>
        <v>1176</v>
      </c>
      <c r="G26" s="188" t="s">
        <v>77</v>
      </c>
      <c r="H26" s="189"/>
      <c r="I26" s="189"/>
      <c r="J26" s="190"/>
      <c r="K26" s="80">
        <f>SUM(K11,K15,K19,K22,K25)</f>
        <v>1150</v>
      </c>
      <c r="L26" s="18">
        <f>F26-K26</f>
        <v>26</v>
      </c>
    </row>
    <row r="27" spans="1:12" ht="24">
      <c r="B27" s="69"/>
      <c r="C27" s="69"/>
      <c r="D27" s="69"/>
      <c r="E27" s="69"/>
      <c r="F27" s="69"/>
      <c r="G27" s="69"/>
      <c r="H27" s="69"/>
      <c r="I27" s="69"/>
      <c r="J27" s="69"/>
      <c r="K27" s="194"/>
      <c r="L27" s="69"/>
    </row>
    <row r="28" spans="1:12" ht="30.75" customHeight="1">
      <c r="B28" s="143" t="s">
        <v>39</v>
      </c>
      <c r="C28" s="143"/>
      <c r="D28" s="143"/>
      <c r="E28" s="143"/>
      <c r="F28" s="143"/>
      <c r="G28" s="135" t="s">
        <v>40</v>
      </c>
      <c r="H28" s="135"/>
      <c r="I28" s="135"/>
      <c r="J28" s="135"/>
      <c r="K28" s="135"/>
      <c r="L28" s="69"/>
    </row>
    <row r="29" spans="1:12" ht="20.25" customHeight="1">
      <c r="A29" s="133" t="s">
        <v>78</v>
      </c>
      <c r="B29" s="82" t="s">
        <v>42</v>
      </c>
      <c r="C29" s="83" t="s">
        <v>43</v>
      </c>
      <c r="D29" s="84" t="s">
        <v>44</v>
      </c>
      <c r="E29" s="84" t="s">
        <v>45</v>
      </c>
      <c r="F29" s="84" t="s">
        <v>46</v>
      </c>
      <c r="G29" s="181" t="s">
        <v>42</v>
      </c>
      <c r="H29" s="81" t="s">
        <v>43</v>
      </c>
      <c r="I29" s="81" t="s">
        <v>44</v>
      </c>
      <c r="J29" s="81" t="s">
        <v>45</v>
      </c>
      <c r="K29" s="195" t="s">
        <v>46</v>
      </c>
      <c r="L29" s="69"/>
    </row>
    <row r="30" spans="1:12" ht="15" customHeight="1">
      <c r="A30" s="134"/>
      <c r="B30" s="95" t="s">
        <v>47</v>
      </c>
      <c r="C30" s="191" t="s">
        <v>79</v>
      </c>
      <c r="D30" s="75">
        <v>4</v>
      </c>
      <c r="E30" s="76">
        <v>5</v>
      </c>
      <c r="F30" s="85">
        <f>D30*E30</f>
        <v>20</v>
      </c>
      <c r="G30" s="140" t="s">
        <v>64</v>
      </c>
      <c r="H30" t="s">
        <v>80</v>
      </c>
      <c r="I30" s="75">
        <v>1</v>
      </c>
      <c r="J30" s="17">
        <v>14</v>
      </c>
      <c r="K30" s="66">
        <f>I30*J30</f>
        <v>14</v>
      </c>
      <c r="L30" s="183" t="s">
        <v>51</v>
      </c>
    </row>
    <row r="31" spans="1:12" ht="15" customHeight="1">
      <c r="A31" s="134"/>
      <c r="B31" s="95"/>
      <c r="C31" s="191"/>
      <c r="D31" s="75"/>
      <c r="E31" s="76"/>
      <c r="F31" s="85"/>
      <c r="G31" s="144"/>
      <c r="H31" t="s">
        <v>81</v>
      </c>
      <c r="I31" s="75">
        <v>1</v>
      </c>
      <c r="J31" s="17">
        <v>18</v>
      </c>
      <c r="K31" s="66">
        <f t="shared" ref="K31:K36" si="13">I31*J31</f>
        <v>18</v>
      </c>
      <c r="L31" s="132"/>
    </row>
    <row r="32" spans="1:12" ht="15" customHeight="1">
      <c r="A32" s="134"/>
      <c r="B32" s="95"/>
      <c r="C32" s="191"/>
      <c r="D32" s="75"/>
      <c r="E32" s="76"/>
      <c r="F32" s="85"/>
      <c r="G32" s="144"/>
      <c r="H32" t="s">
        <v>82</v>
      </c>
      <c r="I32" s="75">
        <v>1</v>
      </c>
      <c r="J32" s="17">
        <v>27</v>
      </c>
      <c r="K32" s="66">
        <f t="shared" si="13"/>
        <v>27</v>
      </c>
      <c r="L32" s="132"/>
    </row>
    <row r="33" spans="1:12" ht="15" customHeight="1">
      <c r="A33" s="134"/>
      <c r="B33" s="95"/>
      <c r="C33" s="191"/>
      <c r="D33" s="75"/>
      <c r="E33" s="76"/>
      <c r="F33" s="85"/>
      <c r="G33" s="144"/>
      <c r="H33" t="s">
        <v>83</v>
      </c>
      <c r="I33" s="75">
        <v>1</v>
      </c>
      <c r="J33" s="17">
        <v>5</v>
      </c>
      <c r="K33" s="66">
        <f t="shared" si="13"/>
        <v>5</v>
      </c>
      <c r="L33" s="132"/>
    </row>
    <row r="34" spans="1:12" ht="15" customHeight="1">
      <c r="A34" s="134"/>
      <c r="B34" s="95"/>
      <c r="C34" s="191"/>
      <c r="D34" s="75"/>
      <c r="E34" s="76"/>
      <c r="F34" s="85"/>
      <c r="G34" s="144"/>
      <c r="H34" t="s">
        <v>84</v>
      </c>
      <c r="I34" s="75">
        <v>1</v>
      </c>
      <c r="J34" s="17">
        <v>17</v>
      </c>
      <c r="K34" s="66">
        <f t="shared" si="13"/>
        <v>17</v>
      </c>
      <c r="L34" s="132"/>
    </row>
    <row r="35" spans="1:12" ht="15" customHeight="1">
      <c r="A35" s="134"/>
      <c r="B35" s="95"/>
      <c r="C35" s="191"/>
      <c r="D35" s="75"/>
      <c r="E35" s="76"/>
      <c r="F35" s="85"/>
      <c r="G35" s="144"/>
      <c r="H35" t="s">
        <v>85</v>
      </c>
      <c r="I35" s="75">
        <v>1</v>
      </c>
      <c r="J35" s="17">
        <v>9</v>
      </c>
      <c r="K35" s="66">
        <f t="shared" si="13"/>
        <v>9</v>
      </c>
      <c r="L35" s="132"/>
    </row>
    <row r="36" spans="1:12" ht="15" customHeight="1">
      <c r="A36" s="134"/>
      <c r="B36" s="95"/>
      <c r="C36" s="191"/>
      <c r="D36" s="75"/>
      <c r="E36" s="76"/>
      <c r="F36" s="85"/>
      <c r="G36" s="144"/>
      <c r="H36" t="s">
        <v>86</v>
      </c>
      <c r="I36" s="75">
        <v>1</v>
      </c>
      <c r="J36" s="17">
        <v>4</v>
      </c>
      <c r="K36" s="66">
        <f t="shared" si="13"/>
        <v>4</v>
      </c>
      <c r="L36" s="132"/>
    </row>
    <row r="37" spans="1:12" ht="15" customHeight="1">
      <c r="A37" s="134"/>
      <c r="B37" s="95"/>
      <c r="C37" s="191"/>
      <c r="D37" s="75"/>
      <c r="E37" s="76"/>
      <c r="F37" s="85">
        <f>D37*E37</f>
        <v>0</v>
      </c>
      <c r="G37" s="141"/>
      <c r="H37" t="s">
        <v>87</v>
      </c>
      <c r="I37" s="75">
        <v>1</v>
      </c>
      <c r="J37" s="17">
        <v>16</v>
      </c>
      <c r="K37" s="185">
        <f>I37*J37</f>
        <v>16</v>
      </c>
      <c r="L37" s="132"/>
    </row>
    <row r="38" spans="1:12" ht="15" customHeight="1">
      <c r="A38" s="134"/>
      <c r="B38" s="169" t="s">
        <v>53</v>
      </c>
      <c r="C38" s="169"/>
      <c r="D38" s="171"/>
      <c r="E38" s="172"/>
      <c r="F38" s="180">
        <f>SUM(F30:F37)</f>
        <v>20</v>
      </c>
      <c r="G38" s="182" t="s">
        <v>53</v>
      </c>
      <c r="H38" s="139"/>
      <c r="I38" s="139"/>
      <c r="J38" s="179"/>
      <c r="K38" s="184">
        <f>SUM(K30:K37)</f>
        <v>110</v>
      </c>
      <c r="L38" s="132"/>
    </row>
    <row r="39" spans="1:12" ht="15" customHeight="1">
      <c r="A39" s="134"/>
      <c r="B39" s="174" t="s">
        <v>88</v>
      </c>
      <c r="C39" s="24" t="s">
        <v>89</v>
      </c>
      <c r="D39" s="73">
        <v>40</v>
      </c>
      <c r="E39" s="176">
        <v>15</v>
      </c>
      <c r="F39" s="175">
        <f>D39*E39</f>
        <v>600</v>
      </c>
      <c r="G39" s="140" t="s">
        <v>56</v>
      </c>
      <c r="H39" t="s">
        <v>90</v>
      </c>
      <c r="I39" s="75">
        <v>1</v>
      </c>
      <c r="J39" s="17">
        <v>500</v>
      </c>
      <c r="K39" s="66">
        <f t="shared" ref="K39:K40" si="14">I39*J39</f>
        <v>500</v>
      </c>
      <c r="L39" s="131"/>
    </row>
    <row r="40" spans="1:12" ht="15" customHeight="1">
      <c r="A40" s="134"/>
      <c r="B40" s="174"/>
      <c r="C40" s="32"/>
      <c r="D40" s="74"/>
      <c r="E40" s="177"/>
      <c r="F40" s="175">
        <f>D40*E40</f>
        <v>0</v>
      </c>
      <c r="G40" s="141"/>
      <c r="I40" s="75"/>
      <c r="J40" s="17"/>
      <c r="K40" s="185">
        <f t="shared" si="14"/>
        <v>0</v>
      </c>
      <c r="L40" s="131"/>
    </row>
    <row r="41" spans="1:12" ht="15" customHeight="1">
      <c r="A41" s="134"/>
      <c r="B41" s="168" t="s">
        <v>53</v>
      </c>
      <c r="C41" s="170"/>
      <c r="D41" s="170"/>
      <c r="E41" s="170"/>
      <c r="F41" s="166">
        <f>SUM(F39:F40)</f>
        <v>600</v>
      </c>
      <c r="G41" s="182" t="s">
        <v>53</v>
      </c>
      <c r="H41" s="139"/>
      <c r="I41" s="139"/>
      <c r="J41" s="179"/>
      <c r="K41" s="184">
        <f t="shared" ref="K41" si="15">SUM(K39:K40)</f>
        <v>500</v>
      </c>
      <c r="L41" s="132"/>
    </row>
    <row r="42" spans="1:12" ht="15" customHeight="1">
      <c r="A42" s="133"/>
      <c r="B42" s="174"/>
      <c r="C42" s="24"/>
      <c r="D42" s="73"/>
      <c r="E42" s="176"/>
      <c r="F42" s="175">
        <f t="shared" ref="F42:F43" si="16">D42*E42</f>
        <v>0</v>
      </c>
      <c r="G42" s="140"/>
      <c r="I42" s="75"/>
      <c r="J42" s="17"/>
      <c r="K42" s="66">
        <f t="shared" ref="K42:K43" si="17">I42*J42</f>
        <v>0</v>
      </c>
      <c r="L42" s="131"/>
    </row>
    <row r="43" spans="1:12" ht="15" customHeight="1">
      <c r="A43" s="133"/>
      <c r="B43" s="174"/>
      <c r="C43" s="32"/>
      <c r="D43" s="74"/>
      <c r="E43" s="177"/>
      <c r="F43" s="175">
        <f t="shared" si="16"/>
        <v>0</v>
      </c>
      <c r="G43" s="141"/>
      <c r="I43" s="75"/>
      <c r="J43" s="17"/>
      <c r="K43" s="185">
        <f t="shared" si="17"/>
        <v>0</v>
      </c>
      <c r="L43" s="131"/>
    </row>
    <row r="44" spans="1:12" ht="15" customHeight="1">
      <c r="A44" s="133"/>
      <c r="B44" s="168" t="s">
        <v>53</v>
      </c>
      <c r="C44" s="170"/>
      <c r="D44" s="170"/>
      <c r="E44" s="170"/>
      <c r="F44" s="166">
        <f t="shared" ref="F44" si="18">SUM(F42:F43)</f>
        <v>0</v>
      </c>
      <c r="G44" s="182" t="s">
        <v>53</v>
      </c>
      <c r="H44" s="139"/>
      <c r="I44" s="139"/>
      <c r="J44" s="179"/>
      <c r="K44" s="184">
        <f t="shared" ref="K44" si="19">SUM(K42:K43)</f>
        <v>0</v>
      </c>
      <c r="L44" s="132"/>
    </row>
    <row r="45" spans="1:12" ht="15" customHeight="1">
      <c r="A45" s="133"/>
      <c r="B45" s="174"/>
      <c r="C45" s="24"/>
      <c r="D45" s="73"/>
      <c r="E45" s="176"/>
      <c r="F45" s="175">
        <f t="shared" ref="F45:F46" si="20">D45*E45</f>
        <v>0</v>
      </c>
      <c r="G45" s="140"/>
      <c r="I45" s="75"/>
      <c r="J45" s="17"/>
      <c r="K45" s="66">
        <f t="shared" ref="K45:K46" si="21">I45*J45</f>
        <v>0</v>
      </c>
      <c r="L45" s="131"/>
    </row>
    <row r="46" spans="1:12" ht="15" customHeight="1">
      <c r="A46" s="133"/>
      <c r="B46" s="174"/>
      <c r="C46" s="32"/>
      <c r="D46" s="74"/>
      <c r="E46" s="177"/>
      <c r="F46" s="175">
        <f t="shared" si="20"/>
        <v>0</v>
      </c>
      <c r="G46" s="141"/>
      <c r="I46" s="75"/>
      <c r="J46" s="17"/>
      <c r="K46" s="185">
        <f t="shared" si="21"/>
        <v>0</v>
      </c>
      <c r="L46" s="131"/>
    </row>
    <row r="47" spans="1:12" ht="15" customHeight="1">
      <c r="A47" s="133"/>
      <c r="B47" s="168" t="s">
        <v>53</v>
      </c>
      <c r="C47" s="170"/>
      <c r="D47" s="170"/>
      <c r="E47" s="170"/>
      <c r="F47" s="166">
        <f t="shared" ref="F47" si="22">SUM(F45:F46)</f>
        <v>0</v>
      </c>
      <c r="G47" s="182" t="s">
        <v>53</v>
      </c>
      <c r="H47" s="139"/>
      <c r="I47" s="139"/>
      <c r="J47" s="179"/>
      <c r="K47" s="184">
        <f t="shared" ref="K47" si="23">SUM(K45:K46)</f>
        <v>0</v>
      </c>
      <c r="L47" s="132"/>
    </row>
    <row r="48" spans="1:12" ht="15" customHeight="1">
      <c r="A48" s="134"/>
      <c r="B48" s="174"/>
      <c r="C48" s="24"/>
      <c r="D48" s="73"/>
      <c r="E48" s="176"/>
      <c r="F48" s="175">
        <f t="shared" ref="F48:F49" si="24">D48*E48</f>
        <v>0</v>
      </c>
      <c r="G48" s="140"/>
      <c r="I48" s="75"/>
      <c r="J48" s="17"/>
      <c r="K48" s="66">
        <f t="shared" ref="K48:K49" si="25">I48*J48</f>
        <v>0</v>
      </c>
      <c r="L48" s="131"/>
    </row>
    <row r="49" spans="1:12" ht="15" customHeight="1">
      <c r="A49" s="134"/>
      <c r="B49" s="174"/>
      <c r="C49" s="32"/>
      <c r="D49" s="74"/>
      <c r="E49" s="177"/>
      <c r="F49" s="175">
        <f t="shared" si="24"/>
        <v>0</v>
      </c>
      <c r="G49" s="141"/>
      <c r="I49" s="75"/>
      <c r="J49" s="17"/>
      <c r="K49" s="185">
        <f t="shared" si="25"/>
        <v>0</v>
      </c>
      <c r="L49" s="131"/>
    </row>
    <row r="50" spans="1:12" ht="15" customHeight="1">
      <c r="A50" s="134"/>
      <c r="B50" s="168" t="s">
        <v>53</v>
      </c>
      <c r="C50" s="170"/>
      <c r="D50" s="170"/>
      <c r="E50" s="170"/>
      <c r="F50" s="166">
        <f t="shared" ref="F50" si="26">SUM(F48:F49)</f>
        <v>0</v>
      </c>
      <c r="G50" s="182" t="s">
        <v>53</v>
      </c>
      <c r="H50" s="139"/>
      <c r="I50" s="139"/>
      <c r="J50" s="179"/>
      <c r="K50" s="184">
        <f t="shared" ref="K50" si="27">SUM(K48:K49)</f>
        <v>0</v>
      </c>
      <c r="L50" s="131"/>
    </row>
    <row r="51" spans="1:12" ht="15" customHeight="1">
      <c r="A51" s="133"/>
      <c r="B51" s="187" t="s">
        <v>76</v>
      </c>
      <c r="C51" s="187"/>
      <c r="D51" s="187"/>
      <c r="E51" s="187"/>
      <c r="F51" s="26">
        <f>SUM(F47,F44,F41,F38,F50)</f>
        <v>620</v>
      </c>
      <c r="G51" s="188" t="s">
        <v>77</v>
      </c>
      <c r="H51" s="189"/>
      <c r="I51" s="189"/>
      <c r="J51" s="190"/>
      <c r="K51" s="80">
        <f>SUM(K38,K41,K44,K47,K50)</f>
        <v>610</v>
      </c>
      <c r="L51" s="18">
        <f>F51-K51</f>
        <v>10</v>
      </c>
    </row>
    <row r="52" spans="1:12" ht="24">
      <c r="B52" s="69"/>
      <c r="C52" s="69"/>
      <c r="D52" s="69"/>
      <c r="E52" s="69"/>
      <c r="F52" s="69"/>
      <c r="G52" s="69"/>
      <c r="H52" s="69"/>
      <c r="I52" s="69"/>
      <c r="J52" s="69"/>
      <c r="K52" s="194"/>
      <c r="L52" s="69"/>
    </row>
    <row r="53" spans="1:12" ht="24">
      <c r="B53" s="143" t="s">
        <v>91</v>
      </c>
      <c r="C53" s="143"/>
      <c r="D53" s="143"/>
      <c r="E53" s="143"/>
      <c r="F53" s="143"/>
      <c r="G53" s="135" t="s">
        <v>92</v>
      </c>
      <c r="H53" s="135"/>
      <c r="I53" s="135"/>
      <c r="J53" s="135"/>
      <c r="K53" s="135"/>
      <c r="L53" s="69"/>
    </row>
    <row r="54" spans="1:12" ht="24" customHeight="1">
      <c r="A54" s="133" t="s">
        <v>93</v>
      </c>
      <c r="B54" s="82" t="s">
        <v>42</v>
      </c>
      <c r="C54" s="83" t="s">
        <v>43</v>
      </c>
      <c r="D54" s="84" t="s">
        <v>44</v>
      </c>
      <c r="E54" s="84" t="s">
        <v>45</v>
      </c>
      <c r="F54" s="84" t="s">
        <v>46</v>
      </c>
      <c r="G54" s="181" t="s">
        <v>42</v>
      </c>
      <c r="H54" s="81" t="s">
        <v>43</v>
      </c>
      <c r="I54" s="81" t="s">
        <v>44</v>
      </c>
      <c r="J54" s="81" t="s">
        <v>45</v>
      </c>
      <c r="K54" s="195" t="s">
        <v>46</v>
      </c>
      <c r="L54" s="69"/>
    </row>
    <row r="55" spans="1:12" ht="15" customHeight="1">
      <c r="A55" s="134"/>
      <c r="B55" s="95" t="s">
        <v>47</v>
      </c>
      <c r="C55" s="167" t="s">
        <v>79</v>
      </c>
      <c r="D55" s="75">
        <v>0</v>
      </c>
      <c r="E55" s="76">
        <v>5</v>
      </c>
      <c r="F55" s="85">
        <f>D55*E55</f>
        <v>0</v>
      </c>
      <c r="G55" s="140" t="s">
        <v>56</v>
      </c>
      <c r="H55" t="s">
        <v>94</v>
      </c>
      <c r="I55" s="75">
        <v>1</v>
      </c>
      <c r="J55" s="17">
        <v>300</v>
      </c>
      <c r="K55" s="66">
        <f>I55*J55</f>
        <v>300</v>
      </c>
      <c r="L55" s="183" t="s">
        <v>51</v>
      </c>
    </row>
    <row r="56" spans="1:12" ht="15" customHeight="1">
      <c r="A56" s="134"/>
      <c r="B56" s="95"/>
      <c r="C56" s="167"/>
      <c r="D56" s="75"/>
      <c r="E56" s="76"/>
      <c r="F56" s="85">
        <f>D56*E56</f>
        <v>0</v>
      </c>
      <c r="G56" s="141"/>
      <c r="I56" s="75"/>
      <c r="J56" s="17"/>
      <c r="K56" s="185">
        <f>I56*J56</f>
        <v>0</v>
      </c>
      <c r="L56" s="132"/>
    </row>
    <row r="57" spans="1:12" ht="15" customHeight="1">
      <c r="A57" s="134"/>
      <c r="B57" s="169" t="s">
        <v>53</v>
      </c>
      <c r="C57" s="169"/>
      <c r="D57" s="171"/>
      <c r="E57" s="172"/>
      <c r="F57" s="180">
        <f>SUM(F55:F56)</f>
        <v>0</v>
      </c>
      <c r="G57" s="182" t="s">
        <v>53</v>
      </c>
      <c r="H57" s="139"/>
      <c r="I57" s="139"/>
      <c r="J57" s="179"/>
      <c r="K57" s="184">
        <f>SUM(K55:K56)</f>
        <v>300</v>
      </c>
      <c r="L57" s="132"/>
    </row>
    <row r="58" spans="1:12" ht="15" customHeight="1">
      <c r="A58" s="134"/>
      <c r="B58" s="174" t="s">
        <v>88</v>
      </c>
      <c r="C58" s="24" t="s">
        <v>95</v>
      </c>
      <c r="D58" s="73">
        <v>25</v>
      </c>
      <c r="E58" s="176">
        <v>15</v>
      </c>
      <c r="F58" s="175">
        <f>D58*E58</f>
        <v>375</v>
      </c>
      <c r="G58" s="140" t="s">
        <v>64</v>
      </c>
      <c r="H58" t="s">
        <v>96</v>
      </c>
      <c r="I58" s="75">
        <v>1</v>
      </c>
      <c r="J58" s="17">
        <v>40</v>
      </c>
      <c r="K58" s="66">
        <f t="shared" ref="K58:K59" si="28">I58*J58</f>
        <v>40</v>
      </c>
      <c r="L58" s="131"/>
    </row>
    <row r="59" spans="1:12" ht="15" customHeight="1">
      <c r="A59" s="134"/>
      <c r="B59" s="174"/>
      <c r="C59" s="32"/>
      <c r="D59" s="74"/>
      <c r="E59" s="177"/>
      <c r="F59" s="175">
        <f>D59*E59</f>
        <v>0</v>
      </c>
      <c r="G59" s="141"/>
      <c r="I59" s="75"/>
      <c r="J59" s="17"/>
      <c r="K59" s="185">
        <f t="shared" si="28"/>
        <v>0</v>
      </c>
      <c r="L59" s="131"/>
    </row>
    <row r="60" spans="1:12" ht="15" customHeight="1">
      <c r="A60" s="134"/>
      <c r="B60" s="168" t="s">
        <v>53</v>
      </c>
      <c r="C60" s="170"/>
      <c r="D60" s="170"/>
      <c r="E60" s="170"/>
      <c r="F60" s="166">
        <f>SUM(F58:F59)</f>
        <v>375</v>
      </c>
      <c r="G60" s="182" t="s">
        <v>53</v>
      </c>
      <c r="H60" s="139"/>
      <c r="I60" s="139"/>
      <c r="J60" s="179"/>
      <c r="K60" s="184">
        <f t="shared" ref="K60" si="29">SUM(K58:K59)</f>
        <v>40</v>
      </c>
      <c r="L60" s="132"/>
    </row>
    <row r="61" spans="1:12" ht="15" customHeight="1">
      <c r="A61" s="133"/>
      <c r="B61" s="174"/>
      <c r="C61" s="24"/>
      <c r="D61" s="73"/>
      <c r="E61" s="176"/>
      <c r="F61" s="175">
        <f t="shared" ref="F61:F62" si="30">D61*E61</f>
        <v>0</v>
      </c>
      <c r="G61" s="140"/>
      <c r="I61" s="75"/>
      <c r="J61" s="17"/>
      <c r="K61" s="66">
        <f t="shared" ref="K61:K62" si="31">I61*J61</f>
        <v>0</v>
      </c>
      <c r="L61" s="131"/>
    </row>
    <row r="62" spans="1:12" ht="15" customHeight="1">
      <c r="A62" s="133"/>
      <c r="B62" s="174"/>
      <c r="C62" s="32"/>
      <c r="D62" s="74"/>
      <c r="E62" s="177"/>
      <c r="F62" s="175">
        <f t="shared" si="30"/>
        <v>0</v>
      </c>
      <c r="G62" s="141"/>
      <c r="I62" s="75"/>
      <c r="J62" s="17"/>
      <c r="K62" s="185">
        <f t="shared" si="31"/>
        <v>0</v>
      </c>
      <c r="L62" s="131"/>
    </row>
    <row r="63" spans="1:12" ht="15" customHeight="1">
      <c r="A63" s="133"/>
      <c r="B63" s="168" t="s">
        <v>53</v>
      </c>
      <c r="C63" s="170"/>
      <c r="D63" s="170"/>
      <c r="E63" s="170"/>
      <c r="F63" s="166">
        <f t="shared" ref="F63" si="32">SUM(F61:F62)</f>
        <v>0</v>
      </c>
      <c r="G63" s="182" t="s">
        <v>53</v>
      </c>
      <c r="H63" s="139"/>
      <c r="I63" s="139"/>
      <c r="J63" s="179"/>
      <c r="K63" s="184">
        <f t="shared" ref="K63" si="33">SUM(K61:K62)</f>
        <v>0</v>
      </c>
      <c r="L63" s="132"/>
    </row>
    <row r="64" spans="1:12" ht="15" customHeight="1">
      <c r="A64" s="133"/>
      <c r="B64" s="174"/>
      <c r="C64" s="24"/>
      <c r="D64" s="73"/>
      <c r="E64" s="176"/>
      <c r="F64" s="175">
        <f t="shared" ref="F64:F65" si="34">D64*E64</f>
        <v>0</v>
      </c>
      <c r="G64" s="140"/>
      <c r="I64" s="75"/>
      <c r="J64" s="17"/>
      <c r="K64" s="66">
        <f t="shared" ref="K64:K65" si="35">I64*J64</f>
        <v>0</v>
      </c>
      <c r="L64" s="131"/>
    </row>
    <row r="65" spans="1:12" ht="15" customHeight="1">
      <c r="A65" s="133"/>
      <c r="B65" s="174"/>
      <c r="C65" s="32"/>
      <c r="D65" s="74"/>
      <c r="E65" s="177"/>
      <c r="F65" s="175">
        <f t="shared" si="34"/>
        <v>0</v>
      </c>
      <c r="G65" s="141"/>
      <c r="I65" s="75"/>
      <c r="J65" s="17"/>
      <c r="K65" s="185">
        <f t="shared" si="35"/>
        <v>0</v>
      </c>
      <c r="L65" s="131"/>
    </row>
    <row r="66" spans="1:12" ht="15" customHeight="1">
      <c r="A66" s="133"/>
      <c r="B66" s="168" t="s">
        <v>53</v>
      </c>
      <c r="C66" s="170"/>
      <c r="D66" s="170"/>
      <c r="E66" s="170"/>
      <c r="F66" s="166">
        <f t="shared" ref="F66" si="36">SUM(F64:F65)</f>
        <v>0</v>
      </c>
      <c r="G66" s="182" t="s">
        <v>53</v>
      </c>
      <c r="H66" s="139"/>
      <c r="I66" s="139"/>
      <c r="J66" s="179"/>
      <c r="K66" s="184">
        <f t="shared" ref="K66" si="37">SUM(K64:K65)</f>
        <v>0</v>
      </c>
      <c r="L66" s="132"/>
    </row>
    <row r="67" spans="1:12" ht="15" customHeight="1">
      <c r="A67" s="134"/>
      <c r="B67" s="174"/>
      <c r="C67" s="24"/>
      <c r="D67" s="73"/>
      <c r="E67" s="176"/>
      <c r="F67" s="175">
        <f t="shared" ref="F67:F68" si="38">D67*E67</f>
        <v>0</v>
      </c>
      <c r="G67" s="140"/>
      <c r="I67" s="75"/>
      <c r="J67" s="17"/>
      <c r="K67" s="66">
        <f t="shared" ref="K67:K68" si="39">I67*J67</f>
        <v>0</v>
      </c>
      <c r="L67" s="131"/>
    </row>
    <row r="68" spans="1:12" ht="15" customHeight="1">
      <c r="A68" s="134"/>
      <c r="B68" s="174"/>
      <c r="C68" s="32"/>
      <c r="D68" s="74"/>
      <c r="E68" s="177"/>
      <c r="F68" s="175">
        <f t="shared" si="38"/>
        <v>0</v>
      </c>
      <c r="G68" s="141"/>
      <c r="I68" s="75"/>
      <c r="J68" s="17"/>
      <c r="K68" s="185">
        <f t="shared" si="39"/>
        <v>0</v>
      </c>
      <c r="L68" s="131"/>
    </row>
    <row r="69" spans="1:12" ht="15" customHeight="1">
      <c r="A69" s="134"/>
      <c r="B69" s="168" t="s">
        <v>53</v>
      </c>
      <c r="C69" s="170"/>
      <c r="D69" s="170"/>
      <c r="E69" s="170"/>
      <c r="F69" s="166">
        <f t="shared" ref="F69" si="40">SUM(F67:F68)</f>
        <v>0</v>
      </c>
      <c r="G69" s="182" t="s">
        <v>53</v>
      </c>
      <c r="H69" s="139"/>
      <c r="I69" s="139"/>
      <c r="J69" s="179"/>
      <c r="K69" s="184">
        <f t="shared" ref="K69" si="41">SUM(K67:K68)</f>
        <v>0</v>
      </c>
      <c r="L69" s="131"/>
    </row>
    <row r="70" spans="1:12" ht="15" customHeight="1">
      <c r="A70" s="133"/>
      <c r="B70" s="187" t="s">
        <v>76</v>
      </c>
      <c r="C70" s="187"/>
      <c r="D70" s="187"/>
      <c r="E70" s="187"/>
      <c r="F70" s="26">
        <f>SUM(F66,F63,F60,F57,F69)</f>
        <v>375</v>
      </c>
      <c r="G70" s="188" t="s">
        <v>77</v>
      </c>
      <c r="H70" s="189"/>
      <c r="I70" s="189"/>
      <c r="J70" s="190"/>
      <c r="K70" s="80">
        <f>SUM(K57,K60,K63,K66,K69)</f>
        <v>340</v>
      </c>
      <c r="L70" s="18">
        <f>F70-K70</f>
        <v>35</v>
      </c>
    </row>
    <row r="72" spans="1:12" ht="21">
      <c r="B72" s="129" t="s">
        <v>97</v>
      </c>
      <c r="C72" s="129"/>
      <c r="D72" s="129"/>
      <c r="E72" s="129"/>
      <c r="F72" s="77">
        <f>SUM(F26,F51,F70)</f>
        <v>2171</v>
      </c>
      <c r="G72" s="130" t="s">
        <v>98</v>
      </c>
      <c r="H72" s="130"/>
      <c r="I72" s="130"/>
      <c r="J72" s="130"/>
      <c r="K72" s="193">
        <f>K70+K51+K26</f>
        <v>2100</v>
      </c>
      <c r="L72" s="77">
        <f>F72-K72</f>
        <v>71</v>
      </c>
    </row>
  </sheetData>
  <mergeCells count="86">
    <mergeCell ref="G23:G24"/>
    <mergeCell ref="B23:B24"/>
    <mergeCell ref="B70:E70"/>
    <mergeCell ref="G70:J70"/>
    <mergeCell ref="B72:E72"/>
    <mergeCell ref="G72:J72"/>
    <mergeCell ref="G25:J25"/>
    <mergeCell ref="B25:E25"/>
    <mergeCell ref="G64:G65"/>
    <mergeCell ref="B66:E66"/>
    <mergeCell ref="G66:J66"/>
    <mergeCell ref="B67:B68"/>
    <mergeCell ref="G67:G68"/>
    <mergeCell ref="B69:E69"/>
    <mergeCell ref="G69:J69"/>
    <mergeCell ref="L55:L69"/>
    <mergeCell ref="B57:E57"/>
    <mergeCell ref="G57:J57"/>
    <mergeCell ref="B58:B59"/>
    <mergeCell ref="G58:G59"/>
    <mergeCell ref="B60:E60"/>
    <mergeCell ref="G60:J60"/>
    <mergeCell ref="B61:B62"/>
    <mergeCell ref="G61:G62"/>
    <mergeCell ref="B63:E63"/>
    <mergeCell ref="B51:E51"/>
    <mergeCell ref="G51:J51"/>
    <mergeCell ref="B53:F53"/>
    <mergeCell ref="G53:K53"/>
    <mergeCell ref="A54:A70"/>
    <mergeCell ref="B55:B56"/>
    <mergeCell ref="C55:C56"/>
    <mergeCell ref="G55:G56"/>
    <mergeCell ref="G63:J63"/>
    <mergeCell ref="B64:B65"/>
    <mergeCell ref="G45:G46"/>
    <mergeCell ref="B47:E47"/>
    <mergeCell ref="G47:J47"/>
    <mergeCell ref="B48:B49"/>
    <mergeCell ref="G48:G49"/>
    <mergeCell ref="B50:E50"/>
    <mergeCell ref="G50:J50"/>
    <mergeCell ref="L30:L50"/>
    <mergeCell ref="B38:E38"/>
    <mergeCell ref="G38:J38"/>
    <mergeCell ref="B39:B40"/>
    <mergeCell ref="G39:G40"/>
    <mergeCell ref="B41:E41"/>
    <mergeCell ref="G41:J41"/>
    <mergeCell ref="B42:B43"/>
    <mergeCell ref="G42:G43"/>
    <mergeCell ref="B44:E44"/>
    <mergeCell ref="B26:E26"/>
    <mergeCell ref="G26:J26"/>
    <mergeCell ref="B28:F28"/>
    <mergeCell ref="G28:K28"/>
    <mergeCell ref="A29:A51"/>
    <mergeCell ref="B30:B37"/>
    <mergeCell ref="G30:G37"/>
    <mergeCell ref="G44:J44"/>
    <mergeCell ref="B45:B46"/>
    <mergeCell ref="B22:E22"/>
    <mergeCell ref="G22:J22"/>
    <mergeCell ref="G15:J15"/>
    <mergeCell ref="B16:B18"/>
    <mergeCell ref="G16:G18"/>
    <mergeCell ref="B19:E19"/>
    <mergeCell ref="G19:J19"/>
    <mergeCell ref="B20:B21"/>
    <mergeCell ref="G20:G21"/>
    <mergeCell ref="A8:A26"/>
    <mergeCell ref="B9:B10"/>
    <mergeCell ref="G9:G10"/>
    <mergeCell ref="L9:L25"/>
    <mergeCell ref="B11:E11"/>
    <mergeCell ref="G11:J11"/>
    <mergeCell ref="B12:B14"/>
    <mergeCell ref="G12:G14"/>
    <mergeCell ref="B15:E15"/>
    <mergeCell ref="A2:L2"/>
    <mergeCell ref="B4:D4"/>
    <mergeCell ref="G4:I4"/>
    <mergeCell ref="B5:E5"/>
    <mergeCell ref="G5:J5"/>
    <mergeCell ref="B7:F7"/>
    <mergeCell ref="G7:K7"/>
  </mergeCells>
  <conditionalFormatting sqref="F72 F26 F51 F70">
    <cfRule type="colorScale" priority="3">
      <colorScale>
        <cfvo type="min"/>
        <cfvo type="max"/>
        <color rgb="FFFCFCFF"/>
        <color rgb="FF63BE7B"/>
      </colorScale>
    </cfRule>
  </conditionalFormatting>
  <conditionalFormatting sqref="K72 K26 K51 K70">
    <cfRule type="colorScale" priority="2">
      <colorScale>
        <cfvo type="min"/>
        <cfvo type="max"/>
        <color rgb="FFFCFCFF"/>
        <color rgb="FFF8696B"/>
      </colorScale>
    </cfRule>
  </conditionalFormatting>
  <conditionalFormatting sqref="L72 L26 L51 L7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3DF4-618D-442A-AA58-7C206A8E897D}">
  <sheetPr>
    <tabColor rgb="FFB559AC"/>
  </sheetPr>
  <dimension ref="A2:AF64"/>
  <sheetViews>
    <sheetView workbookViewId="0">
      <selection activeCell="K20" sqref="K20"/>
    </sheetView>
  </sheetViews>
  <sheetFormatPr defaultRowHeight="15"/>
  <cols>
    <col min="1" max="1" width="26.140625" customWidth="1"/>
    <col min="2" max="2" width="18.140625" bestFit="1" customWidth="1"/>
    <col min="3" max="3" width="12.5703125" bestFit="1" customWidth="1"/>
    <col min="4" max="4" width="16.7109375" bestFit="1" customWidth="1"/>
    <col min="5" max="5" width="21" customWidth="1"/>
    <col min="6" max="6" width="18.28515625" bestFit="1" customWidth="1"/>
    <col min="7" max="7" width="21.85546875" bestFit="1" customWidth="1"/>
    <col min="8" max="8" width="12.5703125" bestFit="1" customWidth="1"/>
    <col min="9" max="9" width="16.7109375" bestFit="1" customWidth="1"/>
    <col min="10" max="10" width="18.28515625" customWidth="1"/>
    <col min="11" max="11" width="12" bestFit="1" customWidth="1"/>
    <col min="12" max="12" width="20.7109375" customWidth="1"/>
  </cols>
  <sheetData>
    <row r="2" spans="1:32" ht="31.5">
      <c r="A2" s="136" t="s">
        <v>34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71"/>
      <c r="N2" s="71"/>
      <c r="O2" s="71"/>
      <c r="P2" s="71"/>
      <c r="Q2" s="71"/>
      <c r="R2" s="71"/>
      <c r="S2" s="71"/>
      <c r="T2" s="71"/>
      <c r="U2" s="71"/>
      <c r="V2" s="71"/>
      <c r="W2" s="72"/>
    </row>
    <row r="3" spans="1:32" ht="24"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70"/>
      <c r="Y3" s="70"/>
      <c r="Z3" s="70"/>
      <c r="AA3" s="70"/>
      <c r="AB3" s="70"/>
      <c r="AC3" s="70"/>
      <c r="AD3" s="70"/>
      <c r="AE3" s="70"/>
      <c r="AF3" s="70"/>
    </row>
    <row r="4" spans="1:32" ht="26.25">
      <c r="B4" s="125" t="s">
        <v>35</v>
      </c>
      <c r="C4" s="125"/>
      <c r="D4" s="125"/>
      <c r="E4" s="78">
        <v>0</v>
      </c>
      <c r="G4" s="127" t="s">
        <v>99</v>
      </c>
      <c r="H4" s="127"/>
      <c r="I4" s="127"/>
      <c r="J4" s="79">
        <f>SUM(L64,E4)</f>
        <v>0</v>
      </c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/>
      <c r="Y4" s="70"/>
      <c r="Z4" s="70"/>
      <c r="AA4" s="70"/>
      <c r="AB4" s="70"/>
      <c r="AC4" s="70"/>
      <c r="AD4" s="70"/>
      <c r="AE4" s="70"/>
      <c r="AF4" s="70"/>
    </row>
    <row r="5" spans="1:32" ht="16.5" customHeight="1">
      <c r="B5" s="126" t="s">
        <v>37</v>
      </c>
      <c r="C5" s="126"/>
      <c r="D5" s="126"/>
      <c r="E5" s="126"/>
      <c r="G5" s="128" t="s">
        <v>38</v>
      </c>
      <c r="H5" s="128"/>
      <c r="I5" s="128"/>
      <c r="J5" s="128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70"/>
      <c r="Y5" s="70"/>
      <c r="Z5" s="70"/>
      <c r="AA5" s="70"/>
      <c r="AB5" s="70"/>
      <c r="AC5" s="70"/>
      <c r="AD5" s="70"/>
      <c r="AE5" s="70"/>
      <c r="AF5" s="70"/>
    </row>
    <row r="6" spans="1:32" ht="24"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70"/>
      <c r="Y6" s="70"/>
      <c r="Z6" s="70"/>
      <c r="AA6" s="70"/>
      <c r="AB6" s="70"/>
      <c r="AC6" s="70"/>
      <c r="AD6" s="70"/>
      <c r="AE6" s="70"/>
      <c r="AF6" s="70"/>
    </row>
    <row r="7" spans="1:32" ht="24">
      <c r="B7" s="143" t="s">
        <v>39</v>
      </c>
      <c r="C7" s="143"/>
      <c r="D7" s="143"/>
      <c r="E7" s="143"/>
      <c r="F7" s="143"/>
      <c r="G7" s="135" t="s">
        <v>40</v>
      </c>
      <c r="H7" s="135"/>
      <c r="I7" s="135"/>
      <c r="J7" s="135"/>
      <c r="K7" s="135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70"/>
      <c r="Y7" s="70"/>
      <c r="Z7" s="70"/>
      <c r="AA7" s="70"/>
      <c r="AB7" s="70"/>
      <c r="AC7" s="70"/>
      <c r="AD7" s="70"/>
      <c r="AE7" s="70"/>
      <c r="AF7" s="70"/>
    </row>
    <row r="8" spans="1:32" ht="18.75" customHeight="1">
      <c r="A8" s="133" t="s">
        <v>41</v>
      </c>
      <c r="B8" s="82" t="s">
        <v>42</v>
      </c>
      <c r="C8" s="83" t="s">
        <v>43</v>
      </c>
      <c r="D8" s="84" t="s">
        <v>44</v>
      </c>
      <c r="E8" s="84" t="s">
        <v>45</v>
      </c>
      <c r="F8" s="84" t="s">
        <v>46</v>
      </c>
      <c r="G8" s="181" t="s">
        <v>42</v>
      </c>
      <c r="H8" s="81" t="s">
        <v>43</v>
      </c>
      <c r="I8" s="81" t="s">
        <v>44</v>
      </c>
      <c r="J8" s="81" t="s">
        <v>45</v>
      </c>
      <c r="K8" s="181" t="s">
        <v>46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70"/>
      <c r="Y8" s="70"/>
      <c r="Z8" s="70"/>
      <c r="AA8" s="70"/>
      <c r="AB8" s="70"/>
      <c r="AC8" s="70"/>
      <c r="AD8" s="70"/>
      <c r="AE8" s="70"/>
      <c r="AF8" s="70"/>
    </row>
    <row r="9" spans="1:32" ht="15" customHeight="1">
      <c r="A9" s="134"/>
      <c r="B9" s="95" t="s">
        <v>47</v>
      </c>
      <c r="C9" s="167" t="s">
        <v>100</v>
      </c>
      <c r="D9" s="75"/>
      <c r="E9" s="76"/>
      <c r="F9" s="85">
        <f>D9*E9</f>
        <v>0</v>
      </c>
      <c r="G9" s="140" t="s">
        <v>101</v>
      </c>
      <c r="I9" s="75"/>
      <c r="J9" s="17"/>
      <c r="K9" s="66">
        <f>I9*J9</f>
        <v>0</v>
      </c>
      <c r="L9" s="183" t="s">
        <v>51</v>
      </c>
    </row>
    <row r="10" spans="1:32">
      <c r="A10" s="134"/>
      <c r="B10" s="95"/>
      <c r="C10" s="167"/>
      <c r="D10" s="75"/>
      <c r="E10" s="76"/>
      <c r="F10" s="85">
        <f>D10*E10</f>
        <v>0</v>
      </c>
      <c r="G10" s="141"/>
      <c r="I10" s="75"/>
      <c r="J10" s="17"/>
      <c r="K10" s="185">
        <f>I10*J10</f>
        <v>0</v>
      </c>
      <c r="L10" s="132"/>
    </row>
    <row r="11" spans="1:32">
      <c r="A11" s="134"/>
      <c r="B11" s="169" t="s">
        <v>53</v>
      </c>
      <c r="C11" s="169"/>
      <c r="D11" s="171"/>
      <c r="E11" s="172"/>
      <c r="F11" s="180">
        <f>SUM(F9:F10)</f>
        <v>0</v>
      </c>
      <c r="G11" s="182" t="s">
        <v>53</v>
      </c>
      <c r="H11" s="139"/>
      <c r="I11" s="139"/>
      <c r="J11" s="179"/>
      <c r="K11" s="184">
        <f>SUM(K9:K10)</f>
        <v>0</v>
      </c>
      <c r="L11" s="132"/>
    </row>
    <row r="12" spans="1:32">
      <c r="A12" s="134"/>
      <c r="B12" s="174" t="s">
        <v>102</v>
      </c>
      <c r="C12" s="24"/>
      <c r="D12" s="73"/>
      <c r="E12" s="176"/>
      <c r="F12" s="175">
        <f>D12*E12</f>
        <v>0</v>
      </c>
      <c r="G12" s="140" t="s">
        <v>102</v>
      </c>
      <c r="I12" s="75"/>
      <c r="J12" s="17"/>
      <c r="K12" s="66">
        <f t="shared" ref="K12:K13" si="0">I12*J12</f>
        <v>0</v>
      </c>
      <c r="L12" s="131"/>
    </row>
    <row r="13" spans="1:32">
      <c r="A13" s="134"/>
      <c r="B13" s="174"/>
      <c r="C13" s="32"/>
      <c r="D13" s="74"/>
      <c r="E13" s="177"/>
      <c r="F13" s="175">
        <f>D13*E13</f>
        <v>0</v>
      </c>
      <c r="G13" s="141"/>
      <c r="I13" s="75"/>
      <c r="J13" s="17"/>
      <c r="K13" s="185">
        <f t="shared" si="0"/>
        <v>0</v>
      </c>
      <c r="L13" s="131"/>
    </row>
    <row r="14" spans="1:32">
      <c r="A14" s="134"/>
      <c r="B14" s="168" t="s">
        <v>53</v>
      </c>
      <c r="C14" s="170"/>
      <c r="D14" s="170"/>
      <c r="E14" s="170"/>
      <c r="F14" s="166">
        <f>SUM(F12:F13)</f>
        <v>0</v>
      </c>
      <c r="G14" s="182" t="s">
        <v>53</v>
      </c>
      <c r="H14" s="139"/>
      <c r="I14" s="139"/>
      <c r="J14" s="179"/>
      <c r="K14" s="184">
        <f t="shared" ref="K14" si="1">SUM(K12:K13)</f>
        <v>0</v>
      </c>
      <c r="L14" s="132"/>
    </row>
    <row r="15" spans="1:32">
      <c r="A15" s="133"/>
      <c r="B15" s="174" t="s">
        <v>103</v>
      </c>
      <c r="C15" s="24"/>
      <c r="D15" s="73"/>
      <c r="E15" s="176"/>
      <c r="F15" s="175">
        <f t="shared" ref="F15:F16" si="2">D15*E15</f>
        <v>0</v>
      </c>
      <c r="G15" s="140" t="s">
        <v>103</v>
      </c>
      <c r="I15" s="75"/>
      <c r="J15" s="17"/>
      <c r="K15" s="66">
        <f t="shared" ref="K15:K16" si="3">I15*J15</f>
        <v>0</v>
      </c>
      <c r="L15" s="131"/>
    </row>
    <row r="16" spans="1:32">
      <c r="A16" s="133"/>
      <c r="B16" s="174"/>
      <c r="C16" s="32"/>
      <c r="D16" s="74"/>
      <c r="E16" s="177"/>
      <c r="F16" s="175">
        <f t="shared" si="2"/>
        <v>0</v>
      </c>
      <c r="G16" s="141"/>
      <c r="I16" s="75"/>
      <c r="J16" s="17"/>
      <c r="K16" s="185">
        <f t="shared" si="3"/>
        <v>0</v>
      </c>
      <c r="L16" s="131"/>
    </row>
    <row r="17" spans="1:12">
      <c r="A17" s="133"/>
      <c r="B17" s="168" t="s">
        <v>53</v>
      </c>
      <c r="C17" s="170"/>
      <c r="D17" s="170"/>
      <c r="E17" s="170"/>
      <c r="F17" s="166">
        <f t="shared" ref="F17" si="4">SUM(F15:F16)</f>
        <v>0</v>
      </c>
      <c r="G17" s="182" t="s">
        <v>53</v>
      </c>
      <c r="H17" s="139"/>
      <c r="I17" s="139"/>
      <c r="J17" s="179"/>
      <c r="K17" s="184">
        <f t="shared" ref="K17" si="5">SUM(K15:K16)</f>
        <v>0</v>
      </c>
      <c r="L17" s="132"/>
    </row>
    <row r="18" spans="1:12">
      <c r="A18" s="133"/>
      <c r="B18" s="174" t="s">
        <v>104</v>
      </c>
      <c r="C18" s="24"/>
      <c r="D18" s="73"/>
      <c r="E18" s="176"/>
      <c r="F18" s="175">
        <f t="shared" ref="F18:F19" si="6">D18*E18</f>
        <v>0</v>
      </c>
      <c r="G18" s="140" t="s">
        <v>104</v>
      </c>
      <c r="I18" s="75"/>
      <c r="J18" s="17"/>
      <c r="K18" s="66">
        <f t="shared" ref="K18:K19" si="7">I18*J18</f>
        <v>0</v>
      </c>
      <c r="L18" s="131"/>
    </row>
    <row r="19" spans="1:12">
      <c r="A19" s="133"/>
      <c r="B19" s="174"/>
      <c r="C19" s="32"/>
      <c r="D19" s="74"/>
      <c r="E19" s="177"/>
      <c r="F19" s="175">
        <f t="shared" si="6"/>
        <v>0</v>
      </c>
      <c r="G19" s="141"/>
      <c r="I19" s="75"/>
      <c r="J19" s="17"/>
      <c r="K19" s="185">
        <f t="shared" si="7"/>
        <v>0</v>
      </c>
      <c r="L19" s="131"/>
    </row>
    <row r="20" spans="1:12">
      <c r="A20" s="133"/>
      <c r="B20" s="168" t="s">
        <v>53</v>
      </c>
      <c r="C20" s="170"/>
      <c r="D20" s="170"/>
      <c r="E20" s="170"/>
      <c r="F20" s="166">
        <f t="shared" ref="F20" si="8">SUM(F18:F19)</f>
        <v>0</v>
      </c>
      <c r="G20" s="182" t="s">
        <v>53</v>
      </c>
      <c r="H20" s="139"/>
      <c r="I20" s="139"/>
      <c r="J20" s="179"/>
      <c r="K20" s="184">
        <f t="shared" ref="K20" si="9">SUM(K18:K19)</f>
        <v>0</v>
      </c>
      <c r="L20" s="132"/>
    </row>
    <row r="21" spans="1:12">
      <c r="A21" s="134"/>
      <c r="B21" s="174" t="s">
        <v>105</v>
      </c>
      <c r="C21" s="24"/>
      <c r="D21" s="73"/>
      <c r="E21" s="176"/>
      <c r="F21" s="175">
        <f t="shared" ref="F21:F22" si="10">D21*E21</f>
        <v>0</v>
      </c>
      <c r="G21" s="140" t="s">
        <v>105</v>
      </c>
      <c r="I21" s="75"/>
      <c r="J21" s="17"/>
      <c r="K21" s="66">
        <f t="shared" ref="K21:K22" si="11">I21*J21</f>
        <v>0</v>
      </c>
      <c r="L21" s="131"/>
    </row>
    <row r="22" spans="1:12">
      <c r="A22" s="134"/>
      <c r="B22" s="174"/>
      <c r="C22" s="32"/>
      <c r="D22" s="74"/>
      <c r="E22" s="177"/>
      <c r="F22" s="175">
        <f t="shared" si="10"/>
        <v>0</v>
      </c>
      <c r="G22" s="141"/>
      <c r="I22" s="75"/>
      <c r="J22" s="17"/>
      <c r="K22" s="185">
        <f t="shared" si="11"/>
        <v>0</v>
      </c>
      <c r="L22" s="131"/>
    </row>
    <row r="23" spans="1:12">
      <c r="A23" s="134"/>
      <c r="B23" s="168" t="s">
        <v>53</v>
      </c>
      <c r="C23" s="170"/>
      <c r="D23" s="170"/>
      <c r="E23" s="170"/>
      <c r="F23" s="166">
        <f t="shared" ref="F23" si="12">SUM(F21:F22)</f>
        <v>0</v>
      </c>
      <c r="G23" s="182" t="s">
        <v>53</v>
      </c>
      <c r="H23" s="139"/>
      <c r="I23" s="139"/>
      <c r="J23" s="179"/>
      <c r="K23" s="184">
        <f t="shared" ref="K23" si="13">SUM(K21:K22)</f>
        <v>0</v>
      </c>
      <c r="L23" s="131"/>
    </row>
    <row r="24" spans="1:12">
      <c r="A24" s="133"/>
      <c r="B24" s="187" t="s">
        <v>76</v>
      </c>
      <c r="C24" s="187"/>
      <c r="D24" s="187"/>
      <c r="E24" s="187"/>
      <c r="F24" s="26">
        <f>SUM(F20,F17,F14,F11,F23)</f>
        <v>0</v>
      </c>
      <c r="G24" s="188" t="s">
        <v>77</v>
      </c>
      <c r="H24" s="189"/>
      <c r="I24" s="189"/>
      <c r="J24" s="190"/>
      <c r="K24" s="80">
        <f>SUM(K11,K14,K17,K20,K23)</f>
        <v>0</v>
      </c>
      <c r="L24" s="18">
        <f>F24-K24</f>
        <v>0</v>
      </c>
    </row>
    <row r="25" spans="1:12" ht="24"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  <row r="26" spans="1:12" ht="30.75" customHeight="1">
      <c r="B26" s="143" t="s">
        <v>39</v>
      </c>
      <c r="C26" s="143"/>
      <c r="D26" s="143"/>
      <c r="E26" s="143"/>
      <c r="F26" s="143"/>
      <c r="G26" s="135" t="s">
        <v>40</v>
      </c>
      <c r="H26" s="135"/>
      <c r="I26" s="135"/>
      <c r="J26" s="135"/>
      <c r="K26" s="135"/>
      <c r="L26" s="69"/>
    </row>
    <row r="27" spans="1:12" ht="20.25" customHeight="1">
      <c r="A27" s="133" t="s">
        <v>78</v>
      </c>
      <c r="B27" s="82" t="s">
        <v>42</v>
      </c>
      <c r="C27" s="83" t="s">
        <v>43</v>
      </c>
      <c r="D27" s="84" t="s">
        <v>44</v>
      </c>
      <c r="E27" s="84" t="s">
        <v>45</v>
      </c>
      <c r="F27" s="84" t="s">
        <v>46</v>
      </c>
      <c r="G27" s="181" t="s">
        <v>42</v>
      </c>
      <c r="H27" s="81" t="s">
        <v>43</v>
      </c>
      <c r="I27" s="81" t="s">
        <v>44</v>
      </c>
      <c r="J27" s="81" t="s">
        <v>45</v>
      </c>
      <c r="K27" s="181" t="s">
        <v>46</v>
      </c>
      <c r="L27" s="69"/>
    </row>
    <row r="28" spans="1:12" ht="15" customHeight="1">
      <c r="A28" s="134"/>
      <c r="B28" s="95" t="s">
        <v>47</v>
      </c>
      <c r="C28" s="167" t="s">
        <v>100</v>
      </c>
      <c r="D28" s="75"/>
      <c r="E28" s="76"/>
      <c r="F28" s="85">
        <f>D28*E28</f>
        <v>0</v>
      </c>
      <c r="G28" s="140" t="s">
        <v>102</v>
      </c>
      <c r="I28" s="75"/>
      <c r="J28" s="17"/>
      <c r="K28" s="66">
        <f>I28*J28</f>
        <v>0</v>
      </c>
      <c r="L28" s="183" t="s">
        <v>51</v>
      </c>
    </row>
    <row r="29" spans="1:12" ht="15" customHeight="1">
      <c r="A29" s="134"/>
      <c r="B29" s="95"/>
      <c r="C29" s="167"/>
      <c r="D29" s="75"/>
      <c r="E29" s="76"/>
      <c r="F29" s="85">
        <f>D29*E29</f>
        <v>0</v>
      </c>
      <c r="G29" s="141"/>
      <c r="I29" s="75"/>
      <c r="J29" s="17"/>
      <c r="K29" s="185">
        <f>I29*J29</f>
        <v>0</v>
      </c>
      <c r="L29" s="132"/>
    </row>
    <row r="30" spans="1:12" ht="15" customHeight="1">
      <c r="A30" s="134"/>
      <c r="B30" s="169" t="s">
        <v>53</v>
      </c>
      <c r="C30" s="169"/>
      <c r="D30" s="171"/>
      <c r="E30" s="172"/>
      <c r="F30" s="180">
        <f>SUM(F28:F29)</f>
        <v>0</v>
      </c>
      <c r="G30" s="182" t="s">
        <v>53</v>
      </c>
      <c r="H30" s="139"/>
      <c r="I30" s="139"/>
      <c r="J30" s="179"/>
      <c r="K30" s="184">
        <f>SUM(K28:K29)</f>
        <v>0</v>
      </c>
      <c r="L30" s="132"/>
    </row>
    <row r="31" spans="1:12" ht="15" customHeight="1">
      <c r="A31" s="134"/>
      <c r="B31" s="174" t="s">
        <v>103</v>
      </c>
      <c r="C31" s="24"/>
      <c r="D31" s="73"/>
      <c r="E31" s="176"/>
      <c r="F31" s="175">
        <f>D31*E31</f>
        <v>0</v>
      </c>
      <c r="G31" s="140" t="s">
        <v>103</v>
      </c>
      <c r="I31" s="75"/>
      <c r="J31" s="17"/>
      <c r="K31" s="66">
        <f t="shared" ref="K31:K32" si="14">I31*J31</f>
        <v>0</v>
      </c>
      <c r="L31" s="131"/>
    </row>
    <row r="32" spans="1:12" ht="15" customHeight="1">
      <c r="A32" s="134"/>
      <c r="B32" s="174"/>
      <c r="C32" s="32"/>
      <c r="D32" s="74"/>
      <c r="E32" s="177"/>
      <c r="F32" s="175">
        <f>D32*E32</f>
        <v>0</v>
      </c>
      <c r="G32" s="141"/>
      <c r="I32" s="75"/>
      <c r="J32" s="17"/>
      <c r="K32" s="185">
        <f t="shared" si="14"/>
        <v>0</v>
      </c>
      <c r="L32" s="131"/>
    </row>
    <row r="33" spans="1:12" ht="15" customHeight="1">
      <c r="A33" s="134"/>
      <c r="B33" s="168" t="s">
        <v>53</v>
      </c>
      <c r="C33" s="170"/>
      <c r="D33" s="170"/>
      <c r="E33" s="170"/>
      <c r="F33" s="166">
        <f>SUM(F31:F32)</f>
        <v>0</v>
      </c>
      <c r="G33" s="182" t="s">
        <v>53</v>
      </c>
      <c r="H33" s="139"/>
      <c r="I33" s="139"/>
      <c r="J33" s="179"/>
      <c r="K33" s="184">
        <f t="shared" ref="K33" si="15">SUM(K31:K32)</f>
        <v>0</v>
      </c>
      <c r="L33" s="132"/>
    </row>
    <row r="34" spans="1:12" ht="15" customHeight="1">
      <c r="A34" s="133"/>
      <c r="B34" s="174" t="s">
        <v>104</v>
      </c>
      <c r="C34" s="24"/>
      <c r="D34" s="73"/>
      <c r="E34" s="176"/>
      <c r="F34" s="175">
        <f t="shared" ref="F34:F35" si="16">D34*E34</f>
        <v>0</v>
      </c>
      <c r="G34" s="140" t="s">
        <v>104</v>
      </c>
      <c r="I34" s="75"/>
      <c r="J34" s="17"/>
      <c r="K34" s="66">
        <f t="shared" ref="K34:K35" si="17">I34*J34</f>
        <v>0</v>
      </c>
      <c r="L34" s="131"/>
    </row>
    <row r="35" spans="1:12" ht="15" customHeight="1">
      <c r="A35" s="133"/>
      <c r="B35" s="174"/>
      <c r="C35" s="32"/>
      <c r="D35" s="74"/>
      <c r="E35" s="177"/>
      <c r="F35" s="175">
        <f t="shared" si="16"/>
        <v>0</v>
      </c>
      <c r="G35" s="141"/>
      <c r="I35" s="75"/>
      <c r="J35" s="17"/>
      <c r="K35" s="185">
        <f t="shared" si="17"/>
        <v>0</v>
      </c>
      <c r="L35" s="131"/>
    </row>
    <row r="36" spans="1:12" ht="15" customHeight="1">
      <c r="A36" s="133"/>
      <c r="B36" s="168" t="s">
        <v>53</v>
      </c>
      <c r="C36" s="170"/>
      <c r="D36" s="170"/>
      <c r="E36" s="170"/>
      <c r="F36" s="166">
        <f t="shared" ref="F36" si="18">SUM(F34:F35)</f>
        <v>0</v>
      </c>
      <c r="G36" s="182" t="s">
        <v>53</v>
      </c>
      <c r="H36" s="139"/>
      <c r="I36" s="139"/>
      <c r="J36" s="179"/>
      <c r="K36" s="184">
        <f t="shared" ref="K36" si="19">SUM(K34:K35)</f>
        <v>0</v>
      </c>
      <c r="L36" s="132"/>
    </row>
    <row r="37" spans="1:12" ht="15" customHeight="1">
      <c r="A37" s="133"/>
      <c r="B37" s="174" t="s">
        <v>105</v>
      </c>
      <c r="C37" s="24"/>
      <c r="D37" s="73"/>
      <c r="E37" s="176"/>
      <c r="F37" s="175">
        <f t="shared" ref="F37:F38" si="20">D37*E37</f>
        <v>0</v>
      </c>
      <c r="G37" s="140" t="s">
        <v>105</v>
      </c>
      <c r="I37" s="75"/>
      <c r="J37" s="17"/>
      <c r="K37" s="66">
        <f t="shared" ref="K37:K38" si="21">I37*J37</f>
        <v>0</v>
      </c>
      <c r="L37" s="131"/>
    </row>
    <row r="38" spans="1:12" ht="15" customHeight="1">
      <c r="A38" s="133"/>
      <c r="B38" s="174"/>
      <c r="C38" s="32"/>
      <c r="D38" s="74"/>
      <c r="E38" s="177"/>
      <c r="F38" s="175">
        <f t="shared" si="20"/>
        <v>0</v>
      </c>
      <c r="G38" s="141"/>
      <c r="I38" s="75"/>
      <c r="J38" s="17"/>
      <c r="K38" s="185">
        <f t="shared" si="21"/>
        <v>0</v>
      </c>
      <c r="L38" s="131"/>
    </row>
    <row r="39" spans="1:12" ht="15" customHeight="1">
      <c r="A39" s="133"/>
      <c r="B39" s="168" t="s">
        <v>53</v>
      </c>
      <c r="C39" s="170"/>
      <c r="D39" s="170"/>
      <c r="E39" s="170"/>
      <c r="F39" s="166">
        <f t="shared" ref="F39" si="22">SUM(F37:F38)</f>
        <v>0</v>
      </c>
      <c r="G39" s="182" t="s">
        <v>53</v>
      </c>
      <c r="H39" s="139"/>
      <c r="I39" s="139"/>
      <c r="J39" s="179"/>
      <c r="K39" s="184">
        <f t="shared" ref="K39" si="23">SUM(K37:K38)</f>
        <v>0</v>
      </c>
      <c r="L39" s="132"/>
    </row>
    <row r="40" spans="1:12" ht="15" customHeight="1">
      <c r="A40" s="134"/>
      <c r="B40" s="174" t="s">
        <v>106</v>
      </c>
      <c r="C40" s="24"/>
      <c r="D40" s="73"/>
      <c r="E40" s="176"/>
      <c r="F40" s="175">
        <f t="shared" ref="F40:F41" si="24">D40*E40</f>
        <v>0</v>
      </c>
      <c r="G40" s="140" t="s">
        <v>106</v>
      </c>
      <c r="I40" s="75"/>
      <c r="J40" s="17"/>
      <c r="K40" s="66">
        <f t="shared" ref="K40:K41" si="25">I40*J40</f>
        <v>0</v>
      </c>
      <c r="L40" s="131"/>
    </row>
    <row r="41" spans="1:12" ht="15" customHeight="1">
      <c r="A41" s="134"/>
      <c r="B41" s="174"/>
      <c r="C41" s="32"/>
      <c r="D41" s="74"/>
      <c r="E41" s="177"/>
      <c r="F41" s="175">
        <f t="shared" si="24"/>
        <v>0</v>
      </c>
      <c r="G41" s="141"/>
      <c r="I41" s="75"/>
      <c r="J41" s="17"/>
      <c r="K41" s="185">
        <f t="shared" si="25"/>
        <v>0</v>
      </c>
      <c r="L41" s="131"/>
    </row>
    <row r="42" spans="1:12" ht="15" customHeight="1">
      <c r="A42" s="134"/>
      <c r="B42" s="168" t="s">
        <v>53</v>
      </c>
      <c r="C42" s="170"/>
      <c r="D42" s="170"/>
      <c r="E42" s="170"/>
      <c r="F42" s="166">
        <f t="shared" ref="F42" si="26">SUM(F40:F41)</f>
        <v>0</v>
      </c>
      <c r="G42" s="182" t="s">
        <v>53</v>
      </c>
      <c r="H42" s="139"/>
      <c r="I42" s="139"/>
      <c r="J42" s="179"/>
      <c r="K42" s="184">
        <f t="shared" ref="K42" si="27">SUM(K40:K41)</f>
        <v>0</v>
      </c>
      <c r="L42" s="131"/>
    </row>
    <row r="43" spans="1:12" ht="15" customHeight="1">
      <c r="A43" s="133"/>
      <c r="B43" s="187" t="s">
        <v>76</v>
      </c>
      <c r="C43" s="187"/>
      <c r="D43" s="187"/>
      <c r="E43" s="187"/>
      <c r="F43" s="26">
        <f>SUM(F39,F36,F33,F30,F42)</f>
        <v>0</v>
      </c>
      <c r="G43" s="188" t="s">
        <v>77</v>
      </c>
      <c r="H43" s="189"/>
      <c r="I43" s="189"/>
      <c r="J43" s="190"/>
      <c r="K43" s="80">
        <f>SUM(K30,K33,K36,K39,K42)</f>
        <v>0</v>
      </c>
      <c r="L43" s="18">
        <f>F43-K43</f>
        <v>0</v>
      </c>
    </row>
    <row r="44" spans="1:12" ht="24"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1:12" ht="24">
      <c r="B45" s="143" t="s">
        <v>39</v>
      </c>
      <c r="C45" s="143"/>
      <c r="D45" s="143"/>
      <c r="E45" s="143"/>
      <c r="F45" s="143"/>
      <c r="G45" s="135" t="s">
        <v>40</v>
      </c>
      <c r="H45" s="135"/>
      <c r="I45" s="135"/>
      <c r="J45" s="135"/>
      <c r="K45" s="135"/>
      <c r="L45" s="69"/>
    </row>
    <row r="46" spans="1:12" ht="24" customHeight="1">
      <c r="A46" s="133" t="s">
        <v>93</v>
      </c>
      <c r="B46" s="82" t="s">
        <v>42</v>
      </c>
      <c r="C46" s="83" t="s">
        <v>43</v>
      </c>
      <c r="D46" s="84" t="s">
        <v>44</v>
      </c>
      <c r="E46" s="84" t="s">
        <v>45</v>
      </c>
      <c r="F46" s="84" t="s">
        <v>46</v>
      </c>
      <c r="G46" s="181" t="s">
        <v>42</v>
      </c>
      <c r="H46" s="81" t="s">
        <v>43</v>
      </c>
      <c r="I46" s="81" t="s">
        <v>44</v>
      </c>
      <c r="J46" s="81" t="s">
        <v>45</v>
      </c>
      <c r="K46" s="181" t="s">
        <v>46</v>
      </c>
      <c r="L46" s="69"/>
    </row>
    <row r="47" spans="1:12" ht="15" customHeight="1">
      <c r="A47" s="134"/>
      <c r="B47" s="95" t="s">
        <v>47</v>
      </c>
      <c r="C47" s="167" t="s">
        <v>100</v>
      </c>
      <c r="D47" s="75"/>
      <c r="E47" s="76"/>
      <c r="F47" s="85">
        <f>D47*E47</f>
        <v>0</v>
      </c>
      <c r="G47" s="140" t="s">
        <v>103</v>
      </c>
      <c r="I47" s="75"/>
      <c r="J47" s="17"/>
      <c r="K47" s="66">
        <f>I47*J47</f>
        <v>0</v>
      </c>
      <c r="L47" s="183" t="s">
        <v>51</v>
      </c>
    </row>
    <row r="48" spans="1:12" ht="15" customHeight="1">
      <c r="A48" s="134"/>
      <c r="B48" s="95"/>
      <c r="C48" s="167"/>
      <c r="D48" s="75"/>
      <c r="E48" s="76"/>
      <c r="F48" s="85">
        <f>D48*E48</f>
        <v>0</v>
      </c>
      <c r="G48" s="141"/>
      <c r="I48" s="75"/>
      <c r="J48" s="17"/>
      <c r="K48" s="185">
        <f>I48*J48</f>
        <v>0</v>
      </c>
      <c r="L48" s="132"/>
    </row>
    <row r="49" spans="1:12" ht="15" customHeight="1">
      <c r="A49" s="134"/>
      <c r="B49" s="169" t="s">
        <v>53</v>
      </c>
      <c r="C49" s="169"/>
      <c r="D49" s="171"/>
      <c r="E49" s="172"/>
      <c r="F49" s="180">
        <f>SUM(F47:F48)</f>
        <v>0</v>
      </c>
      <c r="G49" s="182" t="s">
        <v>53</v>
      </c>
      <c r="H49" s="139"/>
      <c r="I49" s="139"/>
      <c r="J49" s="179"/>
      <c r="K49" s="184">
        <f>SUM(K47:K48)</f>
        <v>0</v>
      </c>
      <c r="L49" s="132"/>
    </row>
    <row r="50" spans="1:12" ht="15" customHeight="1">
      <c r="A50" s="134"/>
      <c r="B50" s="174" t="s">
        <v>104</v>
      </c>
      <c r="C50" s="24"/>
      <c r="D50" s="73"/>
      <c r="E50" s="176"/>
      <c r="F50" s="175">
        <f>D50*E50</f>
        <v>0</v>
      </c>
      <c r="G50" s="140" t="s">
        <v>104</v>
      </c>
      <c r="I50" s="75"/>
      <c r="J50" s="17"/>
      <c r="K50" s="66">
        <f t="shared" ref="K50:K51" si="28">I50*J50</f>
        <v>0</v>
      </c>
      <c r="L50" s="131"/>
    </row>
    <row r="51" spans="1:12" ht="15" customHeight="1">
      <c r="A51" s="134"/>
      <c r="B51" s="174"/>
      <c r="C51" s="32"/>
      <c r="D51" s="74"/>
      <c r="E51" s="177"/>
      <c r="F51" s="175">
        <f>D51*E51</f>
        <v>0</v>
      </c>
      <c r="G51" s="141"/>
      <c r="I51" s="75"/>
      <c r="J51" s="17"/>
      <c r="K51" s="185">
        <f t="shared" si="28"/>
        <v>0</v>
      </c>
      <c r="L51" s="131"/>
    </row>
    <row r="52" spans="1:12" ht="15" customHeight="1">
      <c r="A52" s="134"/>
      <c r="B52" s="168" t="s">
        <v>53</v>
      </c>
      <c r="C52" s="170"/>
      <c r="D52" s="170"/>
      <c r="E52" s="170"/>
      <c r="F52" s="166">
        <f>SUM(F50:F51)</f>
        <v>0</v>
      </c>
      <c r="G52" s="182" t="s">
        <v>53</v>
      </c>
      <c r="H52" s="139"/>
      <c r="I52" s="139"/>
      <c r="J52" s="179"/>
      <c r="K52" s="184">
        <f t="shared" ref="K52" si="29">SUM(K50:K51)</f>
        <v>0</v>
      </c>
      <c r="L52" s="132"/>
    </row>
    <row r="53" spans="1:12" ht="15" customHeight="1">
      <c r="A53" s="133"/>
      <c r="B53" s="174" t="s">
        <v>105</v>
      </c>
      <c r="C53" s="24"/>
      <c r="D53" s="73"/>
      <c r="E53" s="176"/>
      <c r="F53" s="175">
        <f t="shared" ref="F53:F54" si="30">D53*E53</f>
        <v>0</v>
      </c>
      <c r="G53" s="140" t="s">
        <v>105</v>
      </c>
      <c r="I53" s="75"/>
      <c r="J53" s="17"/>
      <c r="K53" s="66">
        <f t="shared" ref="K53:K54" si="31">I53*J53</f>
        <v>0</v>
      </c>
      <c r="L53" s="131"/>
    </row>
    <row r="54" spans="1:12" ht="15" customHeight="1">
      <c r="A54" s="133"/>
      <c r="B54" s="174"/>
      <c r="C54" s="32"/>
      <c r="D54" s="74"/>
      <c r="E54" s="177"/>
      <c r="F54" s="175">
        <f t="shared" si="30"/>
        <v>0</v>
      </c>
      <c r="G54" s="141"/>
      <c r="I54" s="75"/>
      <c r="J54" s="17"/>
      <c r="K54" s="185">
        <f t="shared" si="31"/>
        <v>0</v>
      </c>
      <c r="L54" s="131"/>
    </row>
    <row r="55" spans="1:12" ht="15" customHeight="1">
      <c r="A55" s="133"/>
      <c r="B55" s="168" t="s">
        <v>53</v>
      </c>
      <c r="C55" s="170"/>
      <c r="D55" s="170"/>
      <c r="E55" s="170"/>
      <c r="F55" s="166">
        <f t="shared" ref="F55" si="32">SUM(F53:F54)</f>
        <v>0</v>
      </c>
      <c r="G55" s="182" t="s">
        <v>53</v>
      </c>
      <c r="H55" s="139"/>
      <c r="I55" s="139"/>
      <c r="J55" s="179"/>
      <c r="K55" s="184">
        <f t="shared" ref="K55" si="33">SUM(K53:K54)</f>
        <v>0</v>
      </c>
      <c r="L55" s="132"/>
    </row>
    <row r="56" spans="1:12" ht="15" customHeight="1">
      <c r="A56" s="133"/>
      <c r="B56" s="174" t="s">
        <v>106</v>
      </c>
      <c r="C56" s="24"/>
      <c r="D56" s="73"/>
      <c r="E56" s="176"/>
      <c r="F56" s="175">
        <f t="shared" ref="F56:F57" si="34">D56*E56</f>
        <v>0</v>
      </c>
      <c r="G56" s="140" t="s">
        <v>106</v>
      </c>
      <c r="I56" s="75"/>
      <c r="J56" s="17"/>
      <c r="K56" s="66">
        <f t="shared" ref="K56:K57" si="35">I56*J56</f>
        <v>0</v>
      </c>
      <c r="L56" s="131"/>
    </row>
    <row r="57" spans="1:12" ht="15" customHeight="1">
      <c r="A57" s="133"/>
      <c r="B57" s="174"/>
      <c r="C57" s="32"/>
      <c r="D57" s="74"/>
      <c r="E57" s="177"/>
      <c r="F57" s="175">
        <f t="shared" si="34"/>
        <v>0</v>
      </c>
      <c r="G57" s="141"/>
      <c r="I57" s="75"/>
      <c r="J57" s="17"/>
      <c r="K57" s="185">
        <f t="shared" si="35"/>
        <v>0</v>
      </c>
      <c r="L57" s="131"/>
    </row>
    <row r="58" spans="1:12" ht="15" customHeight="1">
      <c r="A58" s="133"/>
      <c r="B58" s="168" t="s">
        <v>53</v>
      </c>
      <c r="C58" s="170"/>
      <c r="D58" s="170"/>
      <c r="E58" s="170"/>
      <c r="F58" s="166">
        <f t="shared" ref="F58" si="36">SUM(F56:F57)</f>
        <v>0</v>
      </c>
      <c r="G58" s="182" t="s">
        <v>53</v>
      </c>
      <c r="H58" s="139"/>
      <c r="I58" s="139"/>
      <c r="J58" s="179"/>
      <c r="K58" s="184">
        <f t="shared" ref="K58" si="37">SUM(K56:K57)</f>
        <v>0</v>
      </c>
      <c r="L58" s="132"/>
    </row>
    <row r="59" spans="1:12" ht="15" customHeight="1">
      <c r="A59" s="134"/>
      <c r="B59" s="174" t="s">
        <v>107</v>
      </c>
      <c r="C59" s="24"/>
      <c r="D59" s="73"/>
      <c r="E59" s="176"/>
      <c r="F59" s="175">
        <f t="shared" ref="F59:F60" si="38">D59*E59</f>
        <v>0</v>
      </c>
      <c r="G59" s="140" t="s">
        <v>107</v>
      </c>
      <c r="I59" s="75"/>
      <c r="J59" s="17"/>
      <c r="K59" s="66">
        <f t="shared" ref="K59:K60" si="39">I59*J59</f>
        <v>0</v>
      </c>
      <c r="L59" s="131"/>
    </row>
    <row r="60" spans="1:12" ht="15" customHeight="1">
      <c r="A60" s="134"/>
      <c r="B60" s="174"/>
      <c r="C60" s="32"/>
      <c r="D60" s="74"/>
      <c r="E60" s="177"/>
      <c r="F60" s="175">
        <f t="shared" si="38"/>
        <v>0</v>
      </c>
      <c r="G60" s="141"/>
      <c r="I60" s="75"/>
      <c r="J60" s="17"/>
      <c r="K60" s="185">
        <f t="shared" si="39"/>
        <v>0</v>
      </c>
      <c r="L60" s="131"/>
    </row>
    <row r="61" spans="1:12" ht="15" customHeight="1">
      <c r="A61" s="134"/>
      <c r="B61" s="168" t="s">
        <v>53</v>
      </c>
      <c r="C61" s="170"/>
      <c r="D61" s="170"/>
      <c r="E61" s="170"/>
      <c r="F61" s="166">
        <f t="shared" ref="F61" si="40">SUM(F59:F60)</f>
        <v>0</v>
      </c>
      <c r="G61" s="182" t="s">
        <v>53</v>
      </c>
      <c r="H61" s="139"/>
      <c r="I61" s="139"/>
      <c r="J61" s="179"/>
      <c r="K61" s="184">
        <f t="shared" ref="K61" si="41">SUM(K59:K60)</f>
        <v>0</v>
      </c>
      <c r="L61" s="131"/>
    </row>
    <row r="62" spans="1:12" ht="15" customHeight="1">
      <c r="A62" s="133"/>
      <c r="B62" s="187" t="s">
        <v>76</v>
      </c>
      <c r="C62" s="187"/>
      <c r="D62" s="187"/>
      <c r="E62" s="187"/>
      <c r="F62" s="26">
        <f>SUM(F58,F55,F52,F49,F61)</f>
        <v>0</v>
      </c>
      <c r="G62" s="188" t="s">
        <v>77</v>
      </c>
      <c r="H62" s="189"/>
      <c r="I62" s="189"/>
      <c r="J62" s="190"/>
      <c r="K62" s="80">
        <f>SUM(K49,K52,K55,K58,K61)</f>
        <v>0</v>
      </c>
      <c r="L62" s="18">
        <f>F62-K62</f>
        <v>0</v>
      </c>
    </row>
    <row r="64" spans="1:12" ht="21">
      <c r="B64" s="129" t="s">
        <v>97</v>
      </c>
      <c r="C64" s="129"/>
      <c r="D64" s="129"/>
      <c r="E64" s="129"/>
      <c r="F64" s="77">
        <f>SUM(F24,F43,F62)</f>
        <v>0</v>
      </c>
      <c r="G64" s="130" t="s">
        <v>98</v>
      </c>
      <c r="H64" s="130"/>
      <c r="I64" s="130"/>
      <c r="J64" s="130"/>
      <c r="K64" s="77">
        <f>SUM(K24,K43,K62)</f>
        <v>0</v>
      </c>
      <c r="L64" s="77">
        <f>F64-K64</f>
        <v>0</v>
      </c>
    </row>
  </sheetData>
  <mergeCells count="88">
    <mergeCell ref="A27:A43"/>
    <mergeCell ref="L28:L42"/>
    <mergeCell ref="B30:E30"/>
    <mergeCell ref="G30:J30"/>
    <mergeCell ref="B33:E33"/>
    <mergeCell ref="G33:J33"/>
    <mergeCell ref="B36:E36"/>
    <mergeCell ref="G36:J36"/>
    <mergeCell ref="B39:E39"/>
    <mergeCell ref="G39:J39"/>
    <mergeCell ref="B40:B41"/>
    <mergeCell ref="G40:G41"/>
    <mergeCell ref="B42:E42"/>
    <mergeCell ref="G42:J42"/>
    <mergeCell ref="B43:E43"/>
    <mergeCell ref="G43:J43"/>
    <mergeCell ref="B14:E14"/>
    <mergeCell ref="B17:E17"/>
    <mergeCell ref="B20:E20"/>
    <mergeCell ref="B21:B22"/>
    <mergeCell ref="B23:E23"/>
    <mergeCell ref="G11:J11"/>
    <mergeCell ref="G14:J14"/>
    <mergeCell ref="G17:J17"/>
    <mergeCell ref="G20:J20"/>
    <mergeCell ref="G21:G22"/>
    <mergeCell ref="G23:J23"/>
    <mergeCell ref="L9:L23"/>
    <mergeCell ref="C9:C10"/>
    <mergeCell ref="G9:G10"/>
    <mergeCell ref="B15:B16"/>
    <mergeCell ref="B18:B19"/>
    <mergeCell ref="G12:G13"/>
    <mergeCell ref="B34:B35"/>
    <mergeCell ref="G34:G35"/>
    <mergeCell ref="B11:E11"/>
    <mergeCell ref="A8:A24"/>
    <mergeCell ref="B9:B10"/>
    <mergeCell ref="A2:L2"/>
    <mergeCell ref="B24:E24"/>
    <mergeCell ref="G24:J24"/>
    <mergeCell ref="G18:G19"/>
    <mergeCell ref="G15:G16"/>
    <mergeCell ref="B7:F7"/>
    <mergeCell ref="G7:K7"/>
    <mergeCell ref="B12:B13"/>
    <mergeCell ref="B26:F26"/>
    <mergeCell ref="G26:K26"/>
    <mergeCell ref="B28:B29"/>
    <mergeCell ref="C28:C29"/>
    <mergeCell ref="G28:G29"/>
    <mergeCell ref="B31:B32"/>
    <mergeCell ref="B37:B38"/>
    <mergeCell ref="G37:G38"/>
    <mergeCell ref="G31:G32"/>
    <mergeCell ref="B45:F45"/>
    <mergeCell ref="G45:K45"/>
    <mergeCell ref="B47:B48"/>
    <mergeCell ref="C47:C48"/>
    <mergeCell ref="G47:G48"/>
    <mergeCell ref="B53:B54"/>
    <mergeCell ref="G53:G54"/>
    <mergeCell ref="A46:A62"/>
    <mergeCell ref="B49:E49"/>
    <mergeCell ref="G49:J49"/>
    <mergeCell ref="B52:E52"/>
    <mergeCell ref="G52:J52"/>
    <mergeCell ref="B55:E55"/>
    <mergeCell ref="G55:J55"/>
    <mergeCell ref="B58:E58"/>
    <mergeCell ref="G58:J58"/>
    <mergeCell ref="B59:B60"/>
    <mergeCell ref="G59:G60"/>
    <mergeCell ref="B61:E61"/>
    <mergeCell ref="G61:J61"/>
    <mergeCell ref="B62:E62"/>
    <mergeCell ref="B50:B51"/>
    <mergeCell ref="G50:G51"/>
    <mergeCell ref="L47:L61"/>
    <mergeCell ref="G62:J62"/>
    <mergeCell ref="B4:D4"/>
    <mergeCell ref="B5:E5"/>
    <mergeCell ref="G4:I4"/>
    <mergeCell ref="G5:J5"/>
    <mergeCell ref="B64:E64"/>
    <mergeCell ref="G64:J64"/>
    <mergeCell ref="B56:B57"/>
    <mergeCell ref="G56:G57"/>
  </mergeCells>
  <conditionalFormatting sqref="F64 F24 F43 F62">
    <cfRule type="colorScale" priority="4">
      <colorScale>
        <cfvo type="min"/>
        <cfvo type="max"/>
        <color rgb="FFFCFCFF"/>
        <color rgb="FF63BE7B"/>
      </colorScale>
    </cfRule>
  </conditionalFormatting>
  <conditionalFormatting sqref="K64 K24 K43 K62">
    <cfRule type="colorScale" priority="3">
      <colorScale>
        <cfvo type="min"/>
        <cfvo type="max"/>
        <color rgb="FFFCFCFF"/>
        <color rgb="FFF8696B"/>
      </colorScale>
    </cfRule>
  </conditionalFormatting>
  <conditionalFormatting sqref="L64 L24 L43 L6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0359E-FAF8-43F0-A732-56E4C4FA32C7}">
  <sheetPr>
    <tabColor theme="3" tint="9.9978637043366805E-2"/>
  </sheetPr>
  <dimension ref="A1:W29"/>
  <sheetViews>
    <sheetView tabSelected="1" workbookViewId="0">
      <selection activeCell="H16" sqref="H16"/>
    </sheetView>
  </sheetViews>
  <sheetFormatPr defaultRowHeight="15"/>
  <cols>
    <col min="1" max="1" width="20" customWidth="1"/>
    <col min="2" max="3" width="14.85546875" bestFit="1" customWidth="1"/>
    <col min="4" max="4" width="17.7109375" customWidth="1"/>
    <col min="5" max="5" width="14.85546875" bestFit="1" customWidth="1"/>
    <col min="6" max="6" width="13.85546875" bestFit="1" customWidth="1"/>
    <col min="7" max="7" width="14.85546875" bestFit="1" customWidth="1"/>
    <col min="8" max="8" width="17.85546875" customWidth="1"/>
    <col min="9" max="9" width="14.85546875" bestFit="1" customWidth="1"/>
    <col min="10" max="10" width="17" bestFit="1" customWidth="1"/>
    <col min="11" max="11" width="14.85546875" bestFit="1" customWidth="1"/>
    <col min="12" max="12" width="15.7109375" customWidth="1"/>
    <col min="13" max="13" width="14.85546875" bestFit="1" customWidth="1"/>
    <col min="14" max="14" width="17" customWidth="1"/>
    <col min="15" max="15" width="14.85546875" bestFit="1" customWidth="1"/>
    <col min="16" max="16" width="17.5703125" customWidth="1"/>
    <col min="17" max="17" width="10.85546875" bestFit="1" customWidth="1"/>
    <col min="18" max="18" width="14.85546875" customWidth="1"/>
    <col min="19" max="19" width="10.85546875" bestFit="1" customWidth="1"/>
    <col min="20" max="20" width="15.85546875" customWidth="1"/>
    <col min="21" max="21" width="10.140625" bestFit="1" customWidth="1"/>
    <col min="22" max="22" width="15.42578125" customWidth="1"/>
    <col min="23" max="23" width="10.140625" bestFit="1" customWidth="1"/>
  </cols>
  <sheetData>
    <row r="1" spans="1:23" ht="24">
      <c r="A1" s="116" t="s">
        <v>34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8"/>
    </row>
    <row r="2" spans="1:23" ht="29.25">
      <c r="A2" s="9" t="s">
        <v>108</v>
      </c>
      <c r="B2" s="10" t="s">
        <v>109</v>
      </c>
      <c r="C2" s="11">
        <v>45566</v>
      </c>
      <c r="D2" s="10" t="s">
        <v>110</v>
      </c>
      <c r="E2" s="11">
        <v>45572</v>
      </c>
      <c r="F2" s="10" t="s">
        <v>111</v>
      </c>
      <c r="G2" s="11">
        <v>45579</v>
      </c>
      <c r="H2" s="10" t="s">
        <v>112</v>
      </c>
      <c r="I2" s="11">
        <v>45586</v>
      </c>
      <c r="J2" s="10" t="s">
        <v>113</v>
      </c>
      <c r="K2" s="11">
        <v>45593</v>
      </c>
      <c r="L2" s="50" t="s">
        <v>114</v>
      </c>
      <c r="M2" s="11">
        <v>45600</v>
      </c>
      <c r="N2" s="50" t="s">
        <v>115</v>
      </c>
      <c r="O2" s="11">
        <v>45607</v>
      </c>
      <c r="P2" s="10" t="s">
        <v>116</v>
      </c>
      <c r="Q2" s="11">
        <v>45614</v>
      </c>
      <c r="R2" s="50" t="s">
        <v>117</v>
      </c>
      <c r="S2" s="11">
        <v>45621</v>
      </c>
      <c r="T2" s="50" t="s">
        <v>118</v>
      </c>
      <c r="U2" s="11">
        <v>45628</v>
      </c>
      <c r="V2" s="10" t="s">
        <v>119</v>
      </c>
      <c r="W2" s="11">
        <v>45635</v>
      </c>
    </row>
    <row r="3" spans="1:23">
      <c r="A3" s="119" t="s">
        <v>120</v>
      </c>
      <c r="B3" s="121">
        <v>250</v>
      </c>
      <c r="C3" s="122"/>
      <c r="D3" s="97">
        <f>B28</f>
        <v>559.51</v>
      </c>
      <c r="E3" s="98"/>
      <c r="F3" s="97">
        <f>D28</f>
        <v>529.51</v>
      </c>
      <c r="G3" s="98"/>
      <c r="H3" s="97">
        <f>F28</f>
        <v>534.51</v>
      </c>
      <c r="I3" s="98"/>
      <c r="J3" s="97">
        <f>H28</f>
        <v>1074.51</v>
      </c>
      <c r="K3" s="98"/>
      <c r="L3" s="97">
        <f>J28</f>
        <v>274.51</v>
      </c>
      <c r="M3" s="98"/>
      <c r="N3" s="97">
        <f>L28</f>
        <v>464.02</v>
      </c>
      <c r="O3" s="98"/>
      <c r="P3" s="97">
        <f>N28</f>
        <v>384.02</v>
      </c>
      <c r="Q3" s="98"/>
      <c r="R3" s="97">
        <f>P28</f>
        <v>344.02</v>
      </c>
      <c r="S3" s="98"/>
      <c r="T3" s="97">
        <f>R28</f>
        <v>384.02</v>
      </c>
      <c r="U3" s="98"/>
      <c r="V3" s="97">
        <f>T28</f>
        <v>403.53</v>
      </c>
      <c r="W3" s="98"/>
    </row>
    <row r="4" spans="1:23">
      <c r="A4" s="120"/>
      <c r="B4" s="123"/>
      <c r="C4" s="124"/>
      <c r="D4" s="99"/>
      <c r="E4" s="100"/>
      <c r="F4" s="99"/>
      <c r="G4" s="100"/>
      <c r="H4" s="99"/>
      <c r="I4" s="100"/>
      <c r="J4" s="99"/>
      <c r="K4" s="100"/>
      <c r="L4" s="99"/>
      <c r="M4" s="100"/>
      <c r="N4" s="99"/>
      <c r="O4" s="100"/>
      <c r="P4" s="99"/>
      <c r="Q4" s="100"/>
      <c r="R4" s="99"/>
      <c r="S4" s="100"/>
      <c r="T4" s="99"/>
      <c r="U4" s="100"/>
      <c r="V4" s="99"/>
      <c r="W4" s="100"/>
    </row>
    <row r="5" spans="1:23" ht="14.45" customHeight="1">
      <c r="A5" s="114" t="s">
        <v>9</v>
      </c>
      <c r="B5" s="109" t="s">
        <v>8</v>
      </c>
      <c r="C5" s="109" t="s">
        <v>121</v>
      </c>
      <c r="D5" s="109" t="s">
        <v>8</v>
      </c>
      <c r="E5" s="109" t="s">
        <v>121</v>
      </c>
      <c r="F5" s="109" t="s">
        <v>8</v>
      </c>
      <c r="G5" s="109" t="s">
        <v>121</v>
      </c>
      <c r="H5" s="109" t="s">
        <v>8</v>
      </c>
      <c r="I5" s="109" t="s">
        <v>121</v>
      </c>
      <c r="J5" s="109" t="s">
        <v>8</v>
      </c>
      <c r="K5" s="109" t="s">
        <v>121</v>
      </c>
      <c r="L5" s="109" t="s">
        <v>8</v>
      </c>
      <c r="M5" s="109" t="s">
        <v>121</v>
      </c>
      <c r="N5" s="109" t="s">
        <v>8</v>
      </c>
      <c r="O5" s="109" t="s">
        <v>121</v>
      </c>
      <c r="P5" s="109" t="s">
        <v>8</v>
      </c>
      <c r="Q5" s="109" t="s">
        <v>121</v>
      </c>
      <c r="R5" s="109" t="s">
        <v>8</v>
      </c>
      <c r="S5" s="109" t="s">
        <v>121</v>
      </c>
      <c r="T5" s="109" t="s">
        <v>8</v>
      </c>
      <c r="U5" s="109" t="s">
        <v>121</v>
      </c>
      <c r="V5" s="109" t="s">
        <v>8</v>
      </c>
      <c r="W5" s="109" t="s">
        <v>121</v>
      </c>
    </row>
    <row r="6" spans="1:23" ht="15" customHeight="1">
      <c r="A6" s="115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</row>
    <row r="7" spans="1:23" ht="14.45" customHeight="1">
      <c r="A7" s="111" t="s">
        <v>122</v>
      </c>
      <c r="B7" s="1" t="s">
        <v>123</v>
      </c>
      <c r="C7" s="6">
        <v>350</v>
      </c>
      <c r="D7" s="2"/>
      <c r="E7" s="6"/>
      <c r="F7" s="2" t="s">
        <v>124</v>
      </c>
      <c r="G7" s="6">
        <v>85</v>
      </c>
      <c r="H7" s="2" t="s">
        <v>125</v>
      </c>
      <c r="I7" s="6">
        <v>500</v>
      </c>
      <c r="J7" s="2"/>
      <c r="K7" s="6"/>
      <c r="L7" s="2" t="s">
        <v>126</v>
      </c>
      <c r="M7" s="6">
        <v>60</v>
      </c>
      <c r="N7" s="2"/>
      <c r="O7" s="6"/>
      <c r="P7" s="2" t="s">
        <v>127</v>
      </c>
      <c r="Q7" s="6">
        <v>60</v>
      </c>
      <c r="R7" s="2" t="s">
        <v>128</v>
      </c>
      <c r="S7" s="7">
        <v>80</v>
      </c>
      <c r="T7" s="2" t="s">
        <v>129</v>
      </c>
      <c r="U7" s="6">
        <v>20</v>
      </c>
      <c r="V7" s="2"/>
      <c r="W7" s="6"/>
    </row>
    <row r="8" spans="1:23" ht="14.45" customHeight="1">
      <c r="A8" s="112"/>
      <c r="B8" s="1" t="s">
        <v>130</v>
      </c>
      <c r="C8" s="6">
        <v>175</v>
      </c>
      <c r="D8" s="2"/>
      <c r="E8" s="6"/>
      <c r="F8" s="2"/>
      <c r="G8" s="6"/>
      <c r="H8" s="2" t="s">
        <v>131</v>
      </c>
      <c r="I8" s="6">
        <v>90</v>
      </c>
      <c r="J8" s="2"/>
      <c r="K8" s="6"/>
      <c r="L8" t="s">
        <v>132</v>
      </c>
      <c r="M8" s="6">
        <v>80</v>
      </c>
      <c r="N8" s="2"/>
      <c r="O8" s="6"/>
      <c r="P8" s="2"/>
      <c r="Q8" s="6"/>
      <c r="R8" s="2"/>
      <c r="S8" s="6"/>
      <c r="T8" s="2"/>
      <c r="U8" s="6"/>
      <c r="V8" s="2"/>
      <c r="W8" s="6"/>
    </row>
    <row r="9" spans="1:23" ht="14.45" customHeight="1">
      <c r="A9" s="112"/>
      <c r="B9" s="1" t="s">
        <v>133</v>
      </c>
      <c r="C9" s="6">
        <v>50</v>
      </c>
      <c r="D9" s="2"/>
      <c r="E9" s="6"/>
      <c r="F9" s="2"/>
      <c r="G9" s="6"/>
      <c r="H9" s="2"/>
      <c r="I9" s="6"/>
      <c r="J9" s="2"/>
      <c r="K9" s="6"/>
      <c r="L9" s="2" t="s">
        <v>134</v>
      </c>
      <c r="M9" s="6">
        <v>50</v>
      </c>
      <c r="N9" s="2"/>
      <c r="O9" s="6"/>
      <c r="P9" s="2"/>
      <c r="Q9" s="6"/>
      <c r="R9" s="2"/>
      <c r="S9" s="6"/>
      <c r="T9" s="2"/>
      <c r="U9" s="6"/>
      <c r="V9" s="2"/>
      <c r="W9" s="6"/>
    </row>
    <row r="10" spans="1:23" ht="14.45" customHeight="1">
      <c r="A10" s="112"/>
      <c r="C10" s="6"/>
      <c r="D10" s="2"/>
      <c r="E10" s="6"/>
      <c r="F10" s="2"/>
      <c r="G10" s="6"/>
      <c r="H10" s="2"/>
      <c r="I10" s="6"/>
      <c r="J10" s="2"/>
      <c r="K10" s="6"/>
      <c r="L10" s="2"/>
      <c r="M10" s="6"/>
      <c r="N10" s="2"/>
      <c r="O10" s="6"/>
      <c r="P10" s="2"/>
      <c r="Q10" s="6"/>
      <c r="R10" s="2"/>
      <c r="S10" s="6"/>
      <c r="T10" s="2"/>
      <c r="U10" s="6"/>
      <c r="V10" s="2"/>
      <c r="W10" s="6"/>
    </row>
    <row r="11" spans="1:23" ht="14.45" customHeight="1">
      <c r="A11" s="112"/>
      <c r="B11" s="2"/>
      <c r="C11" s="6"/>
      <c r="D11" s="2"/>
      <c r="E11" s="6"/>
      <c r="F11" s="2"/>
      <c r="G11" s="6"/>
      <c r="H11" s="2"/>
      <c r="I11" s="6"/>
      <c r="J11" s="2"/>
      <c r="K11" s="6"/>
      <c r="L11" s="2"/>
      <c r="M11" s="6"/>
      <c r="N11" s="2"/>
      <c r="O11" s="6"/>
      <c r="P11" s="2"/>
      <c r="Q11" s="6"/>
      <c r="R11" s="2"/>
      <c r="S11" s="6"/>
      <c r="T11" s="2"/>
      <c r="U11" s="6"/>
      <c r="V11" s="2"/>
      <c r="W11" s="6"/>
    </row>
    <row r="12" spans="1:23" ht="14.45" customHeight="1">
      <c r="A12" s="112"/>
      <c r="B12" s="2"/>
      <c r="C12" s="6"/>
      <c r="D12" s="2"/>
      <c r="E12" s="6"/>
      <c r="F12" s="2"/>
      <c r="G12" s="6"/>
      <c r="H12" s="2"/>
      <c r="I12" s="6"/>
      <c r="J12" s="2"/>
      <c r="K12" s="6"/>
      <c r="L12" s="2"/>
      <c r="M12" s="6"/>
      <c r="N12" s="2"/>
      <c r="O12" s="6"/>
      <c r="P12" s="2"/>
      <c r="Q12" s="6"/>
      <c r="R12" s="2"/>
      <c r="S12" s="6"/>
      <c r="T12" s="2"/>
      <c r="U12" s="6"/>
      <c r="V12" s="2"/>
      <c r="W12" s="6"/>
    </row>
    <row r="13" spans="1:23" ht="14.45" customHeight="1">
      <c r="A13" s="112"/>
      <c r="D13" s="2"/>
      <c r="E13" s="6"/>
      <c r="F13" s="2"/>
      <c r="G13" s="6"/>
      <c r="H13" s="2"/>
      <c r="I13" s="6"/>
      <c r="J13" s="2"/>
      <c r="K13" s="6"/>
      <c r="N13" s="2"/>
      <c r="O13" s="6"/>
      <c r="P13" s="2"/>
      <c r="Q13" s="6"/>
      <c r="R13" s="2"/>
      <c r="S13" s="6"/>
      <c r="T13" s="2"/>
      <c r="U13" s="6"/>
      <c r="V13" s="2"/>
      <c r="W13" s="6"/>
    </row>
    <row r="14" spans="1:23" ht="14.45" customHeight="1">
      <c r="A14" s="112"/>
      <c r="B14" s="46" t="s">
        <v>135</v>
      </c>
      <c r="C14" s="47">
        <v>15</v>
      </c>
      <c r="D14" s="2"/>
      <c r="E14" s="6"/>
      <c r="F14" s="2"/>
      <c r="G14" s="6"/>
      <c r="H14" s="2"/>
      <c r="I14" s="6"/>
      <c r="J14" s="2"/>
      <c r="K14" s="6"/>
      <c r="L14" s="46" t="s">
        <v>136</v>
      </c>
      <c r="M14" s="47">
        <v>15</v>
      </c>
      <c r="N14" s="2"/>
      <c r="O14" s="6"/>
      <c r="P14" s="2"/>
      <c r="Q14" s="6"/>
      <c r="R14" s="2"/>
      <c r="S14" s="6"/>
      <c r="T14" s="46" t="s">
        <v>136</v>
      </c>
      <c r="U14" s="47">
        <v>15</v>
      </c>
      <c r="V14" s="2"/>
      <c r="W14" s="6"/>
    </row>
    <row r="15" spans="1:23" ht="14.45" customHeight="1">
      <c r="A15" s="113"/>
      <c r="B15" s="2"/>
      <c r="C15" s="6"/>
      <c r="D15" s="2"/>
      <c r="E15" s="6"/>
      <c r="F15" s="2"/>
      <c r="G15" s="6"/>
      <c r="H15" s="2"/>
      <c r="I15" s="6"/>
      <c r="J15" s="2"/>
      <c r="K15" s="6"/>
      <c r="L15" s="2"/>
      <c r="M15" s="6"/>
      <c r="N15" s="2"/>
      <c r="O15" s="6"/>
      <c r="P15" s="2"/>
      <c r="Q15" s="6"/>
      <c r="R15" s="2"/>
      <c r="S15" s="6"/>
      <c r="T15" s="2"/>
      <c r="U15" s="6"/>
      <c r="V15" s="2"/>
      <c r="W15" s="6"/>
    </row>
    <row r="16" spans="1:23">
      <c r="A16" s="8" t="s">
        <v>137</v>
      </c>
      <c r="B16" s="14"/>
      <c r="C16" s="15">
        <f>SUM(C7:C14)</f>
        <v>590</v>
      </c>
      <c r="D16" s="14"/>
      <c r="E16" s="15">
        <f>SUM(E7:E14)</f>
        <v>0</v>
      </c>
      <c r="F16" s="14"/>
      <c r="G16" s="15">
        <f>SUM(G7:G14)</f>
        <v>85</v>
      </c>
      <c r="H16" s="14"/>
      <c r="I16" s="15">
        <f>SUM(I7:I14)</f>
        <v>590</v>
      </c>
      <c r="J16" s="14"/>
      <c r="K16" s="15">
        <f>SUM(K7:K14)</f>
        <v>0</v>
      </c>
      <c r="L16" s="14"/>
      <c r="M16" s="15">
        <f>SUM(M7:M14)</f>
        <v>205</v>
      </c>
      <c r="N16" s="14"/>
      <c r="O16" s="15">
        <f t="shared" ref="O16" si="0">SUM(O7:O14)</f>
        <v>0</v>
      </c>
      <c r="P16" s="14"/>
      <c r="Q16" s="15">
        <f t="shared" ref="Q16" si="1">SUM(Q7:Q14)</f>
        <v>60</v>
      </c>
      <c r="R16" s="14"/>
      <c r="S16" s="15">
        <f t="shared" ref="S16" si="2">SUM(S7:S14)</f>
        <v>80</v>
      </c>
      <c r="T16" s="14"/>
      <c r="U16" s="15">
        <f t="shared" ref="U16" si="3">SUM(U7:U14)</f>
        <v>35</v>
      </c>
      <c r="V16" s="14"/>
      <c r="W16" s="15">
        <f t="shared" ref="W16" si="4">SUM(W7:W14)</f>
        <v>0</v>
      </c>
    </row>
    <row r="17" spans="1:23">
      <c r="A17" s="3"/>
      <c r="B17" s="4"/>
      <c r="C17" s="5"/>
      <c r="D17" s="4"/>
      <c r="E17" s="5"/>
      <c r="F17" s="4"/>
      <c r="G17" s="5"/>
      <c r="H17" s="4"/>
      <c r="I17" s="5"/>
      <c r="J17" s="4"/>
      <c r="K17" s="5"/>
      <c r="L17" s="4"/>
      <c r="M17" s="5"/>
      <c r="N17" s="4"/>
      <c r="O17" s="5"/>
      <c r="P17" s="4"/>
      <c r="Q17" s="5"/>
      <c r="R17" s="4"/>
      <c r="S17" s="5"/>
      <c r="T17" s="4"/>
      <c r="U17" s="5"/>
      <c r="V17" s="4"/>
      <c r="W17" s="5"/>
    </row>
    <row r="18" spans="1:23" ht="29.45" customHeight="1">
      <c r="A18" s="12" t="s">
        <v>138</v>
      </c>
      <c r="B18" s="13" t="s">
        <v>8</v>
      </c>
      <c r="C18" s="13" t="s">
        <v>139</v>
      </c>
      <c r="D18" s="13" t="s">
        <v>8</v>
      </c>
      <c r="E18" s="13" t="s">
        <v>139</v>
      </c>
      <c r="F18" s="13" t="s">
        <v>8</v>
      </c>
      <c r="G18" s="13" t="s">
        <v>139</v>
      </c>
      <c r="H18" s="13" t="s">
        <v>8</v>
      </c>
      <c r="I18" s="13" t="s">
        <v>139</v>
      </c>
      <c r="J18" s="13" t="s">
        <v>8</v>
      </c>
      <c r="K18" s="13" t="s">
        <v>139</v>
      </c>
      <c r="L18" s="13" t="s">
        <v>8</v>
      </c>
      <c r="M18" s="13" t="s">
        <v>139</v>
      </c>
      <c r="N18" s="13" t="s">
        <v>8</v>
      </c>
      <c r="O18" s="13" t="s">
        <v>139</v>
      </c>
      <c r="P18" s="13" t="s">
        <v>8</v>
      </c>
      <c r="Q18" s="13" t="s">
        <v>139</v>
      </c>
      <c r="R18" s="13" t="s">
        <v>8</v>
      </c>
      <c r="S18" s="13" t="s">
        <v>139</v>
      </c>
      <c r="T18" s="13" t="s">
        <v>8</v>
      </c>
      <c r="U18" s="13" t="s">
        <v>139</v>
      </c>
      <c r="V18" s="13" t="s">
        <v>8</v>
      </c>
      <c r="W18" s="13" t="s">
        <v>139</v>
      </c>
    </row>
    <row r="19" spans="1:23">
      <c r="A19" s="111" t="s">
        <v>122</v>
      </c>
      <c r="B19" s="1" t="s">
        <v>140</v>
      </c>
      <c r="C19" s="6">
        <v>40</v>
      </c>
      <c r="D19" s="2" t="s">
        <v>141</v>
      </c>
      <c r="E19" s="6">
        <v>30</v>
      </c>
      <c r="F19" s="1" t="s">
        <v>140</v>
      </c>
      <c r="G19" s="6">
        <v>30</v>
      </c>
      <c r="H19" s="2" t="s">
        <v>142</v>
      </c>
      <c r="I19" s="6">
        <v>50</v>
      </c>
      <c r="J19" s="1" t="s">
        <v>49</v>
      </c>
      <c r="K19" s="6">
        <v>600</v>
      </c>
      <c r="L19" s="2"/>
      <c r="M19" s="6"/>
      <c r="N19" s="1" t="s">
        <v>64</v>
      </c>
      <c r="O19" s="6">
        <v>80</v>
      </c>
      <c r="P19" s="2" t="s">
        <v>143</v>
      </c>
      <c r="Q19" s="6">
        <v>100</v>
      </c>
      <c r="R19" s="1" t="s">
        <v>64</v>
      </c>
      <c r="S19" s="6">
        <v>40</v>
      </c>
      <c r="T19" s="2"/>
      <c r="U19" s="6"/>
      <c r="V19" s="1"/>
      <c r="W19" s="6"/>
    </row>
    <row r="20" spans="1:23">
      <c r="A20" s="112"/>
      <c r="B20" s="1" t="s">
        <v>144</v>
      </c>
      <c r="C20" s="6">
        <v>25</v>
      </c>
      <c r="D20" s="2"/>
      <c r="E20" s="6"/>
      <c r="F20" s="1" t="s">
        <v>64</v>
      </c>
      <c r="G20" s="6">
        <v>50</v>
      </c>
      <c r="H20" s="2"/>
      <c r="I20" s="6"/>
      <c r="J20" s="1" t="s">
        <v>145</v>
      </c>
      <c r="K20" s="7">
        <v>200</v>
      </c>
      <c r="L20" s="2"/>
      <c r="M20" s="6"/>
      <c r="N20" s="1"/>
      <c r="O20" s="6"/>
      <c r="P20" s="2"/>
      <c r="Q20" s="6"/>
      <c r="R20" s="1"/>
      <c r="S20" s="6"/>
      <c r="T20" s="2"/>
      <c r="U20" s="6"/>
      <c r="V20" s="1"/>
      <c r="W20" s="6"/>
    </row>
    <row r="21" spans="1:23">
      <c r="A21" s="112"/>
      <c r="B21" s="1" t="s">
        <v>146</v>
      </c>
      <c r="C21" s="6">
        <v>200</v>
      </c>
      <c r="D21" s="2"/>
      <c r="E21" s="6"/>
      <c r="F21" s="1"/>
      <c r="G21" s="6"/>
      <c r="H21" s="2"/>
      <c r="I21" s="6"/>
      <c r="J21" s="1"/>
      <c r="K21" s="6"/>
      <c r="L21" s="2"/>
      <c r="M21" s="6"/>
      <c r="N21" s="1"/>
      <c r="O21" s="6"/>
      <c r="P21" s="2"/>
      <c r="Q21" s="6"/>
      <c r="R21" s="1"/>
      <c r="S21" s="6"/>
      <c r="T21" s="2"/>
      <c r="U21" s="6"/>
      <c r="V21" s="1"/>
      <c r="W21" s="6"/>
    </row>
    <row r="22" spans="1:23">
      <c r="A22" s="112"/>
      <c r="B22" s="1"/>
      <c r="C22" s="6"/>
      <c r="D22" s="2"/>
      <c r="E22" s="6"/>
      <c r="F22" s="1"/>
      <c r="G22" s="6"/>
      <c r="H22" s="2"/>
      <c r="I22" s="6"/>
      <c r="J22" s="1"/>
      <c r="K22" s="6"/>
      <c r="L22" s="2"/>
      <c r="M22" s="6"/>
      <c r="N22" s="1"/>
      <c r="O22" s="6"/>
      <c r="P22" s="2"/>
      <c r="Q22" s="6"/>
      <c r="R22" s="1"/>
      <c r="S22" s="6"/>
      <c r="T22" s="2"/>
      <c r="U22" s="6"/>
      <c r="V22" s="1"/>
      <c r="W22" s="6"/>
    </row>
    <row r="23" spans="1:23">
      <c r="A23" s="112"/>
      <c r="B23" s="48" t="s">
        <v>147</v>
      </c>
      <c r="C23" s="49">
        <v>15.49</v>
      </c>
      <c r="D23" s="2"/>
      <c r="E23" s="6"/>
      <c r="F23" s="1"/>
      <c r="G23" s="6"/>
      <c r="H23" s="2"/>
      <c r="I23" s="6"/>
      <c r="J23" s="1"/>
      <c r="K23" s="6"/>
      <c r="L23" s="48" t="s">
        <v>147</v>
      </c>
      <c r="M23" s="49">
        <v>15.49</v>
      </c>
      <c r="N23" s="1"/>
      <c r="O23" s="6"/>
      <c r="P23" s="2"/>
      <c r="Q23" s="6"/>
      <c r="R23" s="1"/>
      <c r="S23" s="6"/>
      <c r="T23" s="48" t="s">
        <v>147</v>
      </c>
      <c r="U23" s="49">
        <v>15.49</v>
      </c>
      <c r="V23" s="1"/>
      <c r="W23" s="6"/>
    </row>
    <row r="24" spans="1:23">
      <c r="A24" s="113"/>
      <c r="B24" s="1"/>
      <c r="C24" s="6"/>
      <c r="D24" s="2"/>
      <c r="E24" s="6"/>
      <c r="F24" s="1"/>
      <c r="G24" s="6"/>
      <c r="H24" s="2"/>
      <c r="I24" s="6"/>
      <c r="J24" s="1"/>
      <c r="K24" s="6"/>
      <c r="L24" s="2"/>
      <c r="M24" s="6"/>
      <c r="N24" s="1"/>
      <c r="O24" s="6"/>
      <c r="P24" s="2"/>
      <c r="Q24" s="6"/>
      <c r="R24" s="1"/>
      <c r="S24" s="6"/>
      <c r="T24" s="2"/>
      <c r="U24" s="6"/>
      <c r="V24" s="1"/>
      <c r="W24" s="6"/>
    </row>
    <row r="25" spans="1:23">
      <c r="A25" s="10" t="s">
        <v>148</v>
      </c>
      <c r="B25" s="14"/>
      <c r="C25" s="15">
        <f>SUM(C19:C23)</f>
        <v>280.49</v>
      </c>
      <c r="D25" s="14"/>
      <c r="E25" s="15">
        <f>SUM(E19:E23)</f>
        <v>30</v>
      </c>
      <c r="F25" s="14"/>
      <c r="G25" s="15">
        <f t="shared" ref="G25" si="5">SUM(G19:G23)</f>
        <v>80</v>
      </c>
      <c r="H25" s="14"/>
      <c r="I25" s="15">
        <f t="shared" ref="I25" si="6">SUM(I19:I23)</f>
        <v>50</v>
      </c>
      <c r="J25" s="14"/>
      <c r="K25" s="15">
        <f t="shared" ref="K25" si="7">SUM(K19:K23)</f>
        <v>800</v>
      </c>
      <c r="L25" s="14"/>
      <c r="M25" s="15">
        <f t="shared" ref="M25" si="8">SUM(M19:M23)</f>
        <v>15.49</v>
      </c>
      <c r="N25" s="14"/>
      <c r="O25" s="15">
        <f t="shared" ref="O25" si="9">SUM(O19:O23)</f>
        <v>80</v>
      </c>
      <c r="P25" s="14"/>
      <c r="Q25" s="15">
        <f t="shared" ref="Q25" si="10">SUM(Q19:Q23)</f>
        <v>100</v>
      </c>
      <c r="R25" s="14"/>
      <c r="S25" s="15">
        <f t="shared" ref="S25" si="11">SUM(S19:S23)</f>
        <v>40</v>
      </c>
      <c r="T25" s="14"/>
      <c r="U25" s="15">
        <f t="shared" ref="U25" si="12">SUM(U19:U23)</f>
        <v>15.49</v>
      </c>
      <c r="V25" s="14"/>
      <c r="W25" s="15">
        <f t="shared" ref="W25" si="13">SUM(W19:W23)</f>
        <v>0</v>
      </c>
    </row>
    <row r="26" spans="1:23">
      <c r="A26" s="107" t="s">
        <v>149</v>
      </c>
      <c r="B26" s="103">
        <f>SUM(C16-C25)</f>
        <v>309.51</v>
      </c>
      <c r="C26" s="104"/>
      <c r="D26" s="103">
        <f>SUM(E16-E25)</f>
        <v>-30</v>
      </c>
      <c r="E26" s="104"/>
      <c r="F26" s="103">
        <f>SUM(G16-G25)</f>
        <v>5</v>
      </c>
      <c r="G26" s="104"/>
      <c r="H26" s="103">
        <f>SUM(I16-I25)</f>
        <v>540</v>
      </c>
      <c r="I26" s="104"/>
      <c r="J26" s="103">
        <f>SUM(K16-K25)</f>
        <v>-800</v>
      </c>
      <c r="K26" s="104"/>
      <c r="L26" s="103">
        <f>SUM(M16-M25)</f>
        <v>189.51</v>
      </c>
      <c r="M26" s="104"/>
      <c r="N26" s="103">
        <f>SUM(O16-O25)</f>
        <v>-80</v>
      </c>
      <c r="O26" s="104"/>
      <c r="P26" s="103">
        <f>SUM(Q16-Q25)</f>
        <v>-40</v>
      </c>
      <c r="Q26" s="104"/>
      <c r="R26" s="103">
        <f>SUM(S16-S25)</f>
        <v>40</v>
      </c>
      <c r="S26" s="104"/>
      <c r="T26" s="103">
        <f>SUM(U16-U25)</f>
        <v>19.509999999999998</v>
      </c>
      <c r="U26" s="104"/>
      <c r="V26" s="103">
        <f>SUM(W16-W25)</f>
        <v>0</v>
      </c>
      <c r="W26" s="104"/>
    </row>
    <row r="27" spans="1:23">
      <c r="A27" s="108"/>
      <c r="B27" s="105"/>
      <c r="C27" s="106"/>
      <c r="D27" s="105"/>
      <c r="E27" s="106"/>
      <c r="F27" s="105"/>
      <c r="G27" s="106"/>
      <c r="H27" s="105"/>
      <c r="I27" s="106"/>
      <c r="J27" s="105"/>
      <c r="K27" s="106"/>
      <c r="L27" s="105"/>
      <c r="M27" s="106"/>
      <c r="N27" s="105"/>
      <c r="O27" s="106"/>
      <c r="P27" s="105"/>
      <c r="Q27" s="106"/>
      <c r="R27" s="105"/>
      <c r="S27" s="106"/>
      <c r="T27" s="105"/>
      <c r="U27" s="106"/>
      <c r="V27" s="105"/>
      <c r="W27" s="106"/>
    </row>
    <row r="28" spans="1:23">
      <c r="A28" s="101" t="s">
        <v>150</v>
      </c>
      <c r="B28" s="97">
        <f>SUM(B3+B26)</f>
        <v>559.51</v>
      </c>
      <c r="C28" s="98"/>
      <c r="D28" s="97">
        <f>SUM(D3+D26)</f>
        <v>529.51</v>
      </c>
      <c r="E28" s="98"/>
      <c r="F28" s="97">
        <f>SUM(F3+F26)</f>
        <v>534.51</v>
      </c>
      <c r="G28" s="98"/>
      <c r="H28" s="97">
        <f>SUM(H3+H26)</f>
        <v>1074.51</v>
      </c>
      <c r="I28" s="98"/>
      <c r="J28" s="97">
        <f>SUM(J3+J26)</f>
        <v>274.51</v>
      </c>
      <c r="K28" s="98"/>
      <c r="L28" s="97">
        <f>SUM(L3+L26)</f>
        <v>464.02</v>
      </c>
      <c r="M28" s="98"/>
      <c r="N28" s="97">
        <f>SUM(N3+N26)</f>
        <v>384.02</v>
      </c>
      <c r="O28" s="98"/>
      <c r="P28" s="97">
        <f>SUM(P3+P26)</f>
        <v>344.02</v>
      </c>
      <c r="Q28" s="98"/>
      <c r="R28" s="97">
        <f>SUM(R3+R26)</f>
        <v>384.02</v>
      </c>
      <c r="S28" s="98"/>
      <c r="T28" s="97">
        <f>SUM(T3+T26)</f>
        <v>403.53</v>
      </c>
      <c r="U28" s="98"/>
      <c r="V28" s="97">
        <f>SUM(V3+V26)</f>
        <v>403.53</v>
      </c>
      <c r="W28" s="98"/>
    </row>
    <row r="29" spans="1:23">
      <c r="A29" s="102"/>
      <c r="B29" s="99"/>
      <c r="C29" s="100"/>
      <c r="D29" s="99"/>
      <c r="E29" s="100"/>
      <c r="F29" s="99"/>
      <c r="G29" s="100"/>
      <c r="H29" s="99"/>
      <c r="I29" s="100"/>
      <c r="J29" s="99"/>
      <c r="K29" s="100"/>
      <c r="L29" s="99"/>
      <c r="M29" s="100"/>
      <c r="N29" s="99"/>
      <c r="O29" s="100"/>
      <c r="P29" s="99"/>
      <c r="Q29" s="100"/>
      <c r="R29" s="99"/>
      <c r="S29" s="100"/>
      <c r="T29" s="99"/>
      <c r="U29" s="100"/>
      <c r="V29" s="99"/>
      <c r="W29" s="100"/>
    </row>
  </sheetData>
  <protectedRanges>
    <protectedRange sqref="B7:C9 D7:K14 L9:L12 L7 M7:W12 A10:A14 B14:C14 L14:M14 B11:B12 C10:C12 N13:W14" name="inflows_5"/>
    <protectedRange sqref="A19:A23 B19:W24" name="outflows_5"/>
    <protectedRange sqref="B3" name="opening balance_5"/>
  </protectedRanges>
  <mergeCells count="62">
    <mergeCell ref="A1:W1"/>
    <mergeCell ref="A3:A4"/>
    <mergeCell ref="B3:C4"/>
    <mergeCell ref="D3:E4"/>
    <mergeCell ref="F3:G4"/>
    <mergeCell ref="H3:I4"/>
    <mergeCell ref="J3:K4"/>
    <mergeCell ref="L3:M4"/>
    <mergeCell ref="N3:O4"/>
    <mergeCell ref="P3:Q4"/>
    <mergeCell ref="R3:S4"/>
    <mergeCell ref="T3:U4"/>
    <mergeCell ref="V3:W4"/>
    <mergeCell ref="A5:A6"/>
    <mergeCell ref="B5:B6"/>
    <mergeCell ref="C5:C6"/>
    <mergeCell ref="D5:D6"/>
    <mergeCell ref="E5:E6"/>
    <mergeCell ref="F5:F6"/>
    <mergeCell ref="G5:G6"/>
    <mergeCell ref="A19:A24"/>
    <mergeCell ref="N5:N6"/>
    <mergeCell ref="O5:O6"/>
    <mergeCell ref="P5:P6"/>
    <mergeCell ref="Q5:Q6"/>
    <mergeCell ref="H5:H6"/>
    <mergeCell ref="I5:I6"/>
    <mergeCell ref="J5:J6"/>
    <mergeCell ref="K5:K6"/>
    <mergeCell ref="L5:L6"/>
    <mergeCell ref="M5:M6"/>
    <mergeCell ref="T5:T6"/>
    <mergeCell ref="U5:U6"/>
    <mergeCell ref="V5:V6"/>
    <mergeCell ref="W5:W6"/>
    <mergeCell ref="A7:A15"/>
    <mergeCell ref="R5:R6"/>
    <mergeCell ref="S5:S6"/>
    <mergeCell ref="V26:W27"/>
    <mergeCell ref="A26:A27"/>
    <mergeCell ref="B26:C27"/>
    <mergeCell ref="D26:E27"/>
    <mergeCell ref="F26:G27"/>
    <mergeCell ref="H26:I27"/>
    <mergeCell ref="J26:K27"/>
    <mergeCell ref="L26:M27"/>
    <mergeCell ref="N26:O27"/>
    <mergeCell ref="P26:Q27"/>
    <mergeCell ref="R26:S27"/>
    <mergeCell ref="T26:U27"/>
    <mergeCell ref="V28:W29"/>
    <mergeCell ref="A28:A29"/>
    <mergeCell ref="B28:C29"/>
    <mergeCell ref="D28:E29"/>
    <mergeCell ref="F28:G29"/>
    <mergeCell ref="H28:I29"/>
    <mergeCell ref="J28:K29"/>
    <mergeCell ref="L28:M29"/>
    <mergeCell ref="N28:O29"/>
    <mergeCell ref="P28:Q29"/>
    <mergeCell ref="R28:S29"/>
    <mergeCell ref="T28:U29"/>
  </mergeCells>
  <conditionalFormatting sqref="B26:C2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6:W29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68924-038A-434E-967A-5DD19279ABD0}">
  <sheetPr>
    <tabColor theme="3" tint="9.9978637043366805E-2"/>
  </sheetPr>
  <dimension ref="A1:W29"/>
  <sheetViews>
    <sheetView workbookViewId="0">
      <selection activeCell="C14" sqref="C14"/>
    </sheetView>
  </sheetViews>
  <sheetFormatPr defaultRowHeight="14.45"/>
  <cols>
    <col min="1" max="1" width="20" customWidth="1"/>
    <col min="2" max="3" width="14.85546875" bestFit="1" customWidth="1"/>
    <col min="4" max="4" width="17.7109375" customWidth="1"/>
    <col min="5" max="5" width="14.85546875" bestFit="1" customWidth="1"/>
    <col min="6" max="6" width="13.85546875" bestFit="1" customWidth="1"/>
    <col min="7" max="7" width="14.85546875" bestFit="1" customWidth="1"/>
    <col min="8" max="8" width="17.85546875" customWidth="1"/>
    <col min="9" max="9" width="14.85546875" bestFit="1" customWidth="1"/>
    <col min="10" max="10" width="10.140625" bestFit="1" customWidth="1"/>
    <col min="11" max="11" width="14.85546875" bestFit="1" customWidth="1"/>
    <col min="12" max="12" width="15.7109375" customWidth="1"/>
    <col min="13" max="13" width="14.85546875" bestFit="1" customWidth="1"/>
    <col min="14" max="14" width="17" customWidth="1"/>
    <col min="15" max="15" width="14.85546875" bestFit="1" customWidth="1"/>
    <col min="16" max="16" width="17.5703125" customWidth="1"/>
    <col min="17" max="17" width="10.140625" bestFit="1" customWidth="1"/>
    <col min="18" max="18" width="14.85546875" customWidth="1"/>
    <col min="19" max="19" width="10.140625" bestFit="1" customWidth="1"/>
    <col min="20" max="20" width="15.85546875" customWidth="1"/>
    <col min="21" max="21" width="10.140625" bestFit="1" customWidth="1"/>
    <col min="22" max="22" width="15.42578125" customWidth="1"/>
    <col min="23" max="23" width="10.140625" bestFit="1" customWidth="1"/>
  </cols>
  <sheetData>
    <row r="1" spans="1:23" ht="23.45">
      <c r="A1" s="116" t="s">
        <v>151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8"/>
    </row>
    <row r="2" spans="1:23">
      <c r="A2" s="9" t="s">
        <v>108</v>
      </c>
      <c r="B2" s="10" t="s">
        <v>109</v>
      </c>
      <c r="C2" s="11">
        <v>45936</v>
      </c>
      <c r="D2" s="10" t="s">
        <v>110</v>
      </c>
      <c r="E2" s="11">
        <v>45943</v>
      </c>
      <c r="F2" s="10" t="s">
        <v>111</v>
      </c>
      <c r="G2" s="11">
        <v>45950</v>
      </c>
      <c r="H2" s="10" t="s">
        <v>112</v>
      </c>
      <c r="I2" s="11">
        <v>45957</v>
      </c>
      <c r="J2" s="10" t="s">
        <v>152</v>
      </c>
      <c r="K2" s="11">
        <v>45964</v>
      </c>
      <c r="L2" s="10" t="s">
        <v>153</v>
      </c>
      <c r="M2" s="11">
        <v>45971</v>
      </c>
      <c r="N2" s="10" t="s">
        <v>154</v>
      </c>
      <c r="O2" s="11">
        <v>45978</v>
      </c>
      <c r="P2" s="10" t="s">
        <v>155</v>
      </c>
      <c r="Q2" s="11">
        <v>45985</v>
      </c>
      <c r="R2" s="10" t="s">
        <v>156</v>
      </c>
      <c r="S2" s="11">
        <v>45992</v>
      </c>
      <c r="T2" s="10" t="s">
        <v>157</v>
      </c>
      <c r="U2" s="11">
        <v>45999</v>
      </c>
      <c r="V2" s="10" t="s">
        <v>119</v>
      </c>
      <c r="W2" s="11">
        <v>46006</v>
      </c>
    </row>
    <row r="3" spans="1:23" ht="15">
      <c r="A3" s="119" t="s">
        <v>158</v>
      </c>
      <c r="B3" s="121">
        <v>0</v>
      </c>
      <c r="C3" s="122"/>
      <c r="D3" s="97">
        <f>B28</f>
        <v>0</v>
      </c>
      <c r="E3" s="98"/>
      <c r="F3" s="97">
        <f>D28</f>
        <v>0</v>
      </c>
      <c r="G3" s="98"/>
      <c r="H3" s="97">
        <f>F28</f>
        <v>0</v>
      </c>
      <c r="I3" s="98"/>
      <c r="J3" s="97">
        <f>H28</f>
        <v>0</v>
      </c>
      <c r="K3" s="98"/>
      <c r="L3" s="97">
        <f>J28</f>
        <v>0</v>
      </c>
      <c r="M3" s="98"/>
      <c r="N3" s="97">
        <f>L28</f>
        <v>0</v>
      </c>
      <c r="O3" s="98"/>
      <c r="P3" s="97">
        <f>N28</f>
        <v>0</v>
      </c>
      <c r="Q3" s="98"/>
      <c r="R3" s="97">
        <f>P28</f>
        <v>0</v>
      </c>
      <c r="S3" s="98"/>
      <c r="T3" s="97">
        <f>R28</f>
        <v>0</v>
      </c>
      <c r="U3" s="98"/>
      <c r="V3" s="97">
        <f>T28</f>
        <v>0</v>
      </c>
      <c r="W3" s="98"/>
    </row>
    <row r="4" spans="1:23" ht="15" thickBot="1">
      <c r="A4" s="120"/>
      <c r="B4" s="123"/>
      <c r="C4" s="124"/>
      <c r="D4" s="99"/>
      <c r="E4" s="100"/>
      <c r="F4" s="99"/>
      <c r="G4" s="100"/>
      <c r="H4" s="99"/>
      <c r="I4" s="100"/>
      <c r="J4" s="99"/>
      <c r="K4" s="100"/>
      <c r="L4" s="99"/>
      <c r="M4" s="100"/>
      <c r="N4" s="99"/>
      <c r="O4" s="100"/>
      <c r="P4" s="99"/>
      <c r="Q4" s="100"/>
      <c r="R4" s="99"/>
      <c r="S4" s="100"/>
      <c r="T4" s="99"/>
      <c r="U4" s="100"/>
      <c r="V4" s="99"/>
      <c r="W4" s="100"/>
    </row>
    <row r="5" spans="1:23" ht="14.45" customHeight="1">
      <c r="A5" s="114" t="s">
        <v>9</v>
      </c>
      <c r="B5" s="109" t="s">
        <v>8</v>
      </c>
      <c r="C5" s="109" t="s">
        <v>121</v>
      </c>
      <c r="D5" s="109" t="s">
        <v>8</v>
      </c>
      <c r="E5" s="109" t="s">
        <v>121</v>
      </c>
      <c r="F5" s="109" t="s">
        <v>8</v>
      </c>
      <c r="G5" s="109" t="s">
        <v>121</v>
      </c>
      <c r="H5" s="109" t="s">
        <v>8</v>
      </c>
      <c r="I5" s="109" t="s">
        <v>121</v>
      </c>
      <c r="J5" s="109" t="s">
        <v>8</v>
      </c>
      <c r="K5" s="109" t="s">
        <v>121</v>
      </c>
      <c r="L5" s="109" t="s">
        <v>8</v>
      </c>
      <c r="M5" s="109" t="s">
        <v>121</v>
      </c>
      <c r="N5" s="109" t="s">
        <v>8</v>
      </c>
      <c r="O5" s="109" t="s">
        <v>121</v>
      </c>
      <c r="P5" s="109" t="s">
        <v>8</v>
      </c>
      <c r="Q5" s="109" t="s">
        <v>121</v>
      </c>
      <c r="R5" s="109" t="s">
        <v>8</v>
      </c>
      <c r="S5" s="109" t="s">
        <v>121</v>
      </c>
      <c r="T5" s="109" t="s">
        <v>8</v>
      </c>
      <c r="U5" s="109" t="s">
        <v>121</v>
      </c>
      <c r="V5" s="109" t="s">
        <v>8</v>
      </c>
      <c r="W5" s="109" t="s">
        <v>121</v>
      </c>
    </row>
    <row r="6" spans="1:23" ht="15" customHeight="1" thickBot="1">
      <c r="A6" s="115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</row>
    <row r="7" spans="1:23" ht="14.45" customHeight="1">
      <c r="A7" s="111" t="s">
        <v>122</v>
      </c>
      <c r="B7" s="1"/>
      <c r="C7" s="6"/>
      <c r="D7" s="2"/>
      <c r="E7" s="6"/>
      <c r="F7" s="2"/>
      <c r="G7" s="6"/>
      <c r="H7" s="2"/>
      <c r="I7" s="6"/>
      <c r="J7" s="2"/>
      <c r="K7" s="6"/>
      <c r="L7" s="2"/>
      <c r="M7" s="6"/>
      <c r="N7" s="2"/>
      <c r="O7" s="6"/>
      <c r="P7" s="2"/>
      <c r="Q7" s="6"/>
      <c r="R7" s="2"/>
      <c r="S7" s="7"/>
      <c r="T7" s="2"/>
      <c r="U7" s="6"/>
      <c r="V7" s="2"/>
      <c r="W7" s="6"/>
    </row>
    <row r="8" spans="1:23" ht="14.45" customHeight="1">
      <c r="A8" s="112"/>
      <c r="B8" s="1"/>
      <c r="C8" s="6"/>
      <c r="D8" s="2"/>
      <c r="E8" s="6"/>
      <c r="F8" s="2"/>
      <c r="G8" s="6"/>
      <c r="H8" s="2"/>
      <c r="I8" s="6"/>
      <c r="J8" s="2"/>
      <c r="K8" s="6"/>
      <c r="M8" s="6"/>
      <c r="N8" s="2"/>
      <c r="O8" s="6"/>
      <c r="P8" s="2"/>
      <c r="Q8" s="6"/>
      <c r="R8" s="2"/>
      <c r="S8" s="6"/>
      <c r="T8" s="2"/>
      <c r="U8" s="6"/>
      <c r="V8" s="2"/>
      <c r="W8" s="6"/>
    </row>
    <row r="9" spans="1:23" ht="14.45" customHeight="1">
      <c r="A9" s="112"/>
      <c r="B9" s="1"/>
      <c r="C9" s="6"/>
      <c r="D9" s="2"/>
      <c r="E9" s="6"/>
      <c r="F9" s="2"/>
      <c r="G9" s="6"/>
      <c r="H9" s="2"/>
      <c r="I9" s="6"/>
      <c r="J9" s="2"/>
      <c r="K9" s="6"/>
      <c r="L9" s="2"/>
      <c r="M9" s="6"/>
      <c r="N9" s="2"/>
      <c r="O9" s="6"/>
      <c r="P9" s="2"/>
      <c r="Q9" s="6"/>
      <c r="R9" s="2"/>
      <c r="S9" s="6"/>
      <c r="T9" s="2"/>
      <c r="U9" s="6"/>
      <c r="V9" s="2"/>
      <c r="W9" s="6"/>
    </row>
    <row r="10" spans="1:23" ht="14.45" customHeight="1">
      <c r="A10" s="112"/>
      <c r="B10" s="2"/>
      <c r="C10" s="6"/>
      <c r="D10" s="2"/>
      <c r="E10" s="6"/>
      <c r="F10" s="2"/>
      <c r="G10" s="6"/>
      <c r="H10" s="2"/>
      <c r="I10" s="6"/>
      <c r="J10" s="2"/>
      <c r="K10" s="6"/>
      <c r="L10" s="2"/>
      <c r="M10" s="6"/>
      <c r="N10" s="2"/>
      <c r="O10" s="6"/>
      <c r="P10" s="2"/>
      <c r="Q10" s="6"/>
      <c r="R10" s="2"/>
      <c r="S10" s="6"/>
      <c r="T10" s="2"/>
      <c r="U10" s="6"/>
      <c r="V10" s="2"/>
      <c r="W10" s="6"/>
    </row>
    <row r="11" spans="1:23" ht="14.45" customHeight="1">
      <c r="A11" s="112"/>
      <c r="B11" s="2"/>
      <c r="C11" s="6"/>
      <c r="D11" s="2"/>
      <c r="E11" s="6"/>
      <c r="F11" s="2"/>
      <c r="G11" s="6"/>
      <c r="H11" s="2"/>
      <c r="I11" s="6"/>
      <c r="J11" s="2"/>
      <c r="K11" s="6"/>
      <c r="L11" s="2"/>
      <c r="M11" s="6"/>
      <c r="N11" s="2"/>
      <c r="O11" s="6"/>
      <c r="P11" s="2"/>
      <c r="Q11" s="6"/>
      <c r="R11" s="2"/>
      <c r="S11" s="6"/>
      <c r="T11" s="2"/>
      <c r="U11" s="6"/>
      <c r="V11" s="2"/>
      <c r="W11" s="6"/>
    </row>
    <row r="12" spans="1:23" ht="14.45" customHeight="1">
      <c r="A12" s="112"/>
      <c r="B12" s="2"/>
      <c r="C12" s="6"/>
      <c r="D12" s="2"/>
      <c r="E12" s="6"/>
      <c r="F12" s="2"/>
      <c r="G12" s="6"/>
      <c r="H12" s="2"/>
      <c r="I12" s="6"/>
      <c r="J12" s="2"/>
      <c r="K12" s="6"/>
      <c r="L12" s="2"/>
      <c r="M12" s="6"/>
      <c r="N12" s="2"/>
      <c r="O12" s="6"/>
      <c r="P12" s="2"/>
      <c r="Q12" s="6"/>
      <c r="R12" s="2"/>
      <c r="S12" s="6"/>
      <c r="T12" s="2"/>
      <c r="U12" s="6"/>
      <c r="V12" s="2"/>
      <c r="W12" s="6"/>
    </row>
    <row r="13" spans="1:23" ht="14.45" customHeight="1">
      <c r="A13" s="112"/>
      <c r="B13" s="2"/>
      <c r="C13" s="6"/>
      <c r="D13" s="2"/>
      <c r="E13" s="6"/>
      <c r="F13" s="2"/>
      <c r="G13" s="6"/>
      <c r="H13" s="2"/>
      <c r="I13" s="6"/>
      <c r="J13" s="2"/>
      <c r="K13" s="6"/>
      <c r="L13" s="2"/>
      <c r="M13" s="6"/>
      <c r="N13" s="2"/>
      <c r="O13" s="6"/>
      <c r="P13" s="2"/>
      <c r="Q13" s="6"/>
      <c r="R13" s="2"/>
      <c r="S13" s="6"/>
      <c r="T13" s="2"/>
      <c r="U13" s="6"/>
      <c r="V13" s="2"/>
      <c r="W13" s="6"/>
    </row>
    <row r="14" spans="1:23" ht="14.45" customHeight="1">
      <c r="A14" s="112"/>
      <c r="B14" s="2"/>
      <c r="C14" s="6"/>
      <c r="D14" s="2"/>
      <c r="E14" s="6"/>
      <c r="F14" s="2"/>
      <c r="G14" s="6"/>
      <c r="H14" s="2"/>
      <c r="I14" s="6"/>
      <c r="J14" s="2"/>
      <c r="K14" s="6"/>
      <c r="L14" s="2"/>
      <c r="M14" s="6"/>
      <c r="N14" s="2"/>
      <c r="O14" s="6"/>
      <c r="P14" s="2"/>
      <c r="Q14" s="6"/>
      <c r="R14" s="2"/>
      <c r="S14" s="6"/>
      <c r="T14" s="2"/>
      <c r="U14" s="6"/>
      <c r="V14" s="2"/>
      <c r="W14" s="6"/>
    </row>
    <row r="15" spans="1:23" ht="14.45" customHeight="1">
      <c r="A15" s="113"/>
      <c r="B15" s="2"/>
      <c r="C15" s="6"/>
      <c r="D15" s="2"/>
      <c r="E15" s="6"/>
      <c r="F15" s="2"/>
      <c r="G15" s="6"/>
      <c r="H15" s="2"/>
      <c r="I15" s="6"/>
      <c r="J15" s="2"/>
      <c r="K15" s="6"/>
      <c r="L15" s="2"/>
      <c r="M15" s="6"/>
      <c r="N15" s="2"/>
      <c r="O15" s="6"/>
      <c r="P15" s="2"/>
      <c r="Q15" s="6"/>
      <c r="R15" s="2"/>
      <c r="S15" s="6"/>
      <c r="T15" s="2"/>
      <c r="U15" s="6"/>
      <c r="V15" s="2"/>
      <c r="W15" s="6"/>
    </row>
    <row r="16" spans="1:23">
      <c r="A16" s="8" t="s">
        <v>137</v>
      </c>
      <c r="B16" s="14"/>
      <c r="C16" s="15">
        <f>SUM(C7:C14)</f>
        <v>0</v>
      </c>
      <c r="D16" s="14"/>
      <c r="E16" s="15">
        <f>SUM(E7:E14)</f>
        <v>0</v>
      </c>
      <c r="F16" s="14"/>
      <c r="G16" s="15">
        <f>SUM(G7:G14)</f>
        <v>0</v>
      </c>
      <c r="H16" s="14"/>
      <c r="I16" s="15">
        <f>SUM(I7:I14)</f>
        <v>0</v>
      </c>
      <c r="J16" s="14"/>
      <c r="K16" s="15">
        <f>SUM(K7:K14)</f>
        <v>0</v>
      </c>
      <c r="L16" s="14"/>
      <c r="M16" s="15">
        <f>SUM(M7:M14)</f>
        <v>0</v>
      </c>
      <c r="N16" s="14"/>
      <c r="O16" s="15">
        <f t="shared" ref="O16" si="0">SUM(O7:O14)</f>
        <v>0</v>
      </c>
      <c r="P16" s="14"/>
      <c r="Q16" s="15">
        <f t="shared" ref="Q16" si="1">SUM(Q7:Q14)</f>
        <v>0</v>
      </c>
      <c r="R16" s="14"/>
      <c r="S16" s="15">
        <f t="shared" ref="S16" si="2">SUM(S7:S14)</f>
        <v>0</v>
      </c>
      <c r="T16" s="14"/>
      <c r="U16" s="15">
        <f t="shared" ref="U16" si="3">SUM(U7:U14)</f>
        <v>0</v>
      </c>
      <c r="V16" s="14"/>
      <c r="W16" s="15">
        <f t="shared" ref="W16" si="4">SUM(W7:W14)</f>
        <v>0</v>
      </c>
    </row>
    <row r="17" spans="1:23">
      <c r="A17" s="3"/>
      <c r="B17" s="4"/>
      <c r="C17" s="5"/>
      <c r="D17" s="4"/>
      <c r="E17" s="5"/>
      <c r="F17" s="4"/>
      <c r="G17" s="5"/>
      <c r="H17" s="4"/>
      <c r="I17" s="5"/>
      <c r="J17" s="4"/>
      <c r="K17" s="5"/>
      <c r="L17" s="4"/>
      <c r="M17" s="5"/>
      <c r="N17" s="4"/>
      <c r="O17" s="5"/>
      <c r="P17" s="4"/>
      <c r="Q17" s="5"/>
      <c r="R17" s="4"/>
      <c r="S17" s="5"/>
      <c r="T17" s="4"/>
      <c r="U17" s="5"/>
      <c r="V17" s="4"/>
      <c r="W17" s="5"/>
    </row>
    <row r="18" spans="1:23" ht="29.45" customHeight="1" thickBot="1">
      <c r="A18" s="12" t="s">
        <v>138</v>
      </c>
      <c r="B18" s="13" t="s">
        <v>8</v>
      </c>
      <c r="C18" s="13" t="s">
        <v>139</v>
      </c>
      <c r="D18" s="13" t="s">
        <v>8</v>
      </c>
      <c r="E18" s="13" t="s">
        <v>139</v>
      </c>
      <c r="F18" s="13" t="s">
        <v>8</v>
      </c>
      <c r="G18" s="13" t="s">
        <v>139</v>
      </c>
      <c r="H18" s="13" t="s">
        <v>8</v>
      </c>
      <c r="I18" s="13" t="s">
        <v>139</v>
      </c>
      <c r="J18" s="13" t="s">
        <v>8</v>
      </c>
      <c r="K18" s="13" t="s">
        <v>139</v>
      </c>
      <c r="L18" s="13" t="s">
        <v>8</v>
      </c>
      <c r="M18" s="13" t="s">
        <v>139</v>
      </c>
      <c r="N18" s="13" t="s">
        <v>8</v>
      </c>
      <c r="O18" s="13" t="s">
        <v>139</v>
      </c>
      <c r="P18" s="13" t="s">
        <v>8</v>
      </c>
      <c r="Q18" s="13" t="s">
        <v>139</v>
      </c>
      <c r="R18" s="13" t="s">
        <v>8</v>
      </c>
      <c r="S18" s="13" t="s">
        <v>139</v>
      </c>
      <c r="T18" s="13" t="s">
        <v>8</v>
      </c>
      <c r="U18" s="13" t="s">
        <v>139</v>
      </c>
      <c r="V18" s="13" t="s">
        <v>8</v>
      </c>
      <c r="W18" s="13" t="s">
        <v>139</v>
      </c>
    </row>
    <row r="19" spans="1:23">
      <c r="A19" s="111" t="s">
        <v>122</v>
      </c>
      <c r="B19" s="1"/>
      <c r="C19" s="6"/>
      <c r="D19" s="2"/>
      <c r="E19" s="6"/>
      <c r="F19" s="1"/>
      <c r="G19" s="6"/>
      <c r="H19" s="2"/>
      <c r="I19" s="6"/>
      <c r="J19" s="1"/>
      <c r="K19" s="6"/>
      <c r="L19" s="2"/>
      <c r="M19" s="6"/>
      <c r="N19" s="1"/>
      <c r="O19" s="6"/>
      <c r="P19" s="2"/>
      <c r="Q19" s="6"/>
      <c r="R19" s="1"/>
      <c r="S19" s="6"/>
      <c r="T19" s="2"/>
      <c r="U19" s="6"/>
      <c r="V19" s="1"/>
      <c r="W19" s="6"/>
    </row>
    <row r="20" spans="1:23">
      <c r="A20" s="112"/>
      <c r="B20" s="1"/>
      <c r="C20" s="6"/>
      <c r="D20" s="2"/>
      <c r="E20" s="6"/>
      <c r="F20" s="1"/>
      <c r="G20" s="6"/>
      <c r="H20" s="2"/>
      <c r="I20" s="6"/>
      <c r="J20" s="1"/>
      <c r="K20" s="7"/>
      <c r="L20" s="2"/>
      <c r="M20" s="6"/>
      <c r="N20" s="1"/>
      <c r="O20" s="6"/>
      <c r="P20" s="2"/>
      <c r="Q20" s="6"/>
      <c r="R20" s="1"/>
      <c r="S20" s="6"/>
      <c r="T20" s="2"/>
      <c r="U20" s="6"/>
      <c r="V20" s="1"/>
      <c r="W20" s="6"/>
    </row>
    <row r="21" spans="1:23">
      <c r="A21" s="112"/>
      <c r="B21" s="1"/>
      <c r="C21" s="6"/>
      <c r="D21" s="2"/>
      <c r="E21" s="6"/>
      <c r="F21" s="1"/>
      <c r="G21" s="6"/>
      <c r="H21" s="2"/>
      <c r="I21" s="6"/>
      <c r="J21" s="1"/>
      <c r="K21" s="6"/>
      <c r="L21" s="2"/>
      <c r="M21" s="6"/>
      <c r="N21" s="1"/>
      <c r="O21" s="6"/>
      <c r="P21" s="2"/>
      <c r="Q21" s="6"/>
      <c r="R21" s="1"/>
      <c r="S21" s="6"/>
      <c r="T21" s="2"/>
      <c r="U21" s="6"/>
      <c r="V21" s="1"/>
      <c r="W21" s="6"/>
    </row>
    <row r="22" spans="1:23">
      <c r="A22" s="112"/>
      <c r="B22" s="1"/>
      <c r="C22" s="6"/>
      <c r="D22" s="2"/>
      <c r="E22" s="6"/>
      <c r="F22" s="1"/>
      <c r="G22" s="6"/>
      <c r="H22" s="2"/>
      <c r="I22" s="6"/>
      <c r="J22" s="1"/>
      <c r="K22" s="6"/>
      <c r="L22" s="2"/>
      <c r="M22" s="6"/>
      <c r="N22" s="1"/>
      <c r="O22" s="6"/>
      <c r="P22" s="2"/>
      <c r="Q22" s="6"/>
      <c r="R22" s="1"/>
      <c r="S22" s="6"/>
      <c r="T22" s="2"/>
      <c r="U22" s="6"/>
      <c r="V22" s="1"/>
      <c r="W22" s="6"/>
    </row>
    <row r="23" spans="1:23">
      <c r="A23" s="112"/>
      <c r="B23" s="1"/>
      <c r="C23" s="6"/>
      <c r="D23" s="2"/>
      <c r="E23" s="6"/>
      <c r="F23" s="1"/>
      <c r="G23" s="6"/>
      <c r="H23" s="2"/>
      <c r="I23" s="6"/>
      <c r="J23" s="1"/>
      <c r="K23" s="6"/>
      <c r="L23" s="2"/>
      <c r="M23" s="6"/>
      <c r="N23" s="1"/>
      <c r="O23" s="6"/>
      <c r="P23" s="2"/>
      <c r="Q23" s="6"/>
      <c r="R23" s="1"/>
      <c r="S23" s="6"/>
      <c r="T23" s="2"/>
      <c r="U23" s="6"/>
      <c r="V23" s="1"/>
      <c r="W23" s="6"/>
    </row>
    <row r="24" spans="1:23">
      <c r="A24" s="113"/>
      <c r="B24" s="1"/>
      <c r="C24" s="6"/>
      <c r="D24" s="2"/>
      <c r="E24" s="6"/>
      <c r="F24" s="1"/>
      <c r="G24" s="6"/>
      <c r="H24" s="2"/>
      <c r="I24" s="6"/>
      <c r="J24" s="1"/>
      <c r="K24" s="6"/>
      <c r="L24" s="2"/>
      <c r="M24" s="6"/>
      <c r="N24" s="1"/>
      <c r="O24" s="6"/>
      <c r="P24" s="2"/>
      <c r="Q24" s="6"/>
      <c r="R24" s="1"/>
      <c r="S24" s="6"/>
      <c r="T24" s="2"/>
      <c r="U24" s="6"/>
      <c r="V24" s="1"/>
      <c r="W24" s="6"/>
    </row>
    <row r="25" spans="1:23">
      <c r="A25" s="10" t="s">
        <v>148</v>
      </c>
      <c r="B25" s="14"/>
      <c r="C25" s="15">
        <f>SUM(C19:C23)</f>
        <v>0</v>
      </c>
      <c r="D25" s="14"/>
      <c r="E25" s="15">
        <f>SUM(E19:E23)</f>
        <v>0</v>
      </c>
      <c r="F25" s="14"/>
      <c r="G25" s="15">
        <f t="shared" ref="G25" si="5">SUM(G19:G23)</f>
        <v>0</v>
      </c>
      <c r="H25" s="14"/>
      <c r="I25" s="15">
        <f t="shared" ref="I25" si="6">SUM(I19:I23)</f>
        <v>0</v>
      </c>
      <c r="J25" s="14"/>
      <c r="K25" s="15">
        <f t="shared" ref="K25" si="7">SUM(K19:K23)</f>
        <v>0</v>
      </c>
      <c r="L25" s="14"/>
      <c r="M25" s="15">
        <f t="shared" ref="M25" si="8">SUM(M19:M23)</f>
        <v>0</v>
      </c>
      <c r="N25" s="14"/>
      <c r="O25" s="15">
        <f t="shared" ref="O25" si="9">SUM(O19:O23)</f>
        <v>0</v>
      </c>
      <c r="P25" s="14"/>
      <c r="Q25" s="15">
        <f t="shared" ref="Q25" si="10">SUM(Q19:Q23)</f>
        <v>0</v>
      </c>
      <c r="R25" s="14"/>
      <c r="S25" s="15">
        <f t="shared" ref="S25" si="11">SUM(S19:S23)</f>
        <v>0</v>
      </c>
      <c r="T25" s="14"/>
      <c r="U25" s="15">
        <f t="shared" ref="U25" si="12">SUM(U19:U23)</f>
        <v>0</v>
      </c>
      <c r="V25" s="14"/>
      <c r="W25" s="15">
        <f t="shared" ref="W25" si="13">SUM(W19:W23)</f>
        <v>0</v>
      </c>
    </row>
    <row r="26" spans="1:23">
      <c r="A26" s="107" t="s">
        <v>149</v>
      </c>
      <c r="B26" s="103">
        <f>SUM(C16-C25)</f>
        <v>0</v>
      </c>
      <c r="C26" s="104"/>
      <c r="D26" s="103">
        <f>SUM(E16-E25)</f>
        <v>0</v>
      </c>
      <c r="E26" s="104"/>
      <c r="F26" s="103">
        <f>SUM(G16-G25)</f>
        <v>0</v>
      </c>
      <c r="G26" s="104"/>
      <c r="H26" s="103">
        <f>SUM(I16-I25)</f>
        <v>0</v>
      </c>
      <c r="I26" s="104"/>
      <c r="J26" s="103">
        <f>SUM(K16-K25)</f>
        <v>0</v>
      </c>
      <c r="K26" s="104"/>
      <c r="L26" s="103">
        <f>SUM(M16-M25)</f>
        <v>0</v>
      </c>
      <c r="M26" s="104"/>
      <c r="N26" s="103">
        <f>SUM(O16-O25)</f>
        <v>0</v>
      </c>
      <c r="O26" s="104"/>
      <c r="P26" s="103">
        <f>SUM(Q16-Q25)</f>
        <v>0</v>
      </c>
      <c r="Q26" s="104"/>
      <c r="R26" s="103">
        <f>SUM(S16-S25)</f>
        <v>0</v>
      </c>
      <c r="S26" s="104"/>
      <c r="T26" s="103">
        <f>SUM(U16-U25)</f>
        <v>0</v>
      </c>
      <c r="U26" s="104"/>
      <c r="V26" s="103">
        <f>SUM(W16-W25)</f>
        <v>0</v>
      </c>
      <c r="W26" s="104"/>
    </row>
    <row r="27" spans="1:23">
      <c r="A27" s="108"/>
      <c r="B27" s="105"/>
      <c r="C27" s="106"/>
      <c r="D27" s="105"/>
      <c r="E27" s="106"/>
      <c r="F27" s="105"/>
      <c r="G27" s="106"/>
      <c r="H27" s="105"/>
      <c r="I27" s="106"/>
      <c r="J27" s="105"/>
      <c r="K27" s="106"/>
      <c r="L27" s="105"/>
      <c r="M27" s="106"/>
      <c r="N27" s="105"/>
      <c r="O27" s="106"/>
      <c r="P27" s="105"/>
      <c r="Q27" s="106"/>
      <c r="R27" s="105"/>
      <c r="S27" s="106"/>
      <c r="T27" s="105"/>
      <c r="U27" s="106"/>
      <c r="V27" s="105"/>
      <c r="W27" s="106"/>
    </row>
    <row r="28" spans="1:23">
      <c r="A28" s="101" t="s">
        <v>159</v>
      </c>
      <c r="B28" s="97">
        <f>SUM(B3+B26)</f>
        <v>0</v>
      </c>
      <c r="C28" s="98"/>
      <c r="D28" s="97">
        <f>SUM(D3+D26)</f>
        <v>0</v>
      </c>
      <c r="E28" s="98"/>
      <c r="F28" s="97">
        <f>SUM(F3+F26)</f>
        <v>0</v>
      </c>
      <c r="G28" s="98"/>
      <c r="H28" s="97">
        <f>SUM(H3+H26)</f>
        <v>0</v>
      </c>
      <c r="I28" s="98"/>
      <c r="J28" s="97">
        <f>SUM(J3+J26)</f>
        <v>0</v>
      </c>
      <c r="K28" s="98"/>
      <c r="L28" s="97">
        <f>SUM(L3+L26)</f>
        <v>0</v>
      </c>
      <c r="M28" s="98"/>
      <c r="N28" s="97">
        <f>SUM(N3+N26)</f>
        <v>0</v>
      </c>
      <c r="O28" s="98"/>
      <c r="P28" s="97">
        <f>SUM(P3+P26)</f>
        <v>0</v>
      </c>
      <c r="Q28" s="98"/>
      <c r="R28" s="97">
        <f>SUM(R3+R26)</f>
        <v>0</v>
      </c>
      <c r="S28" s="98"/>
      <c r="T28" s="97">
        <f>SUM(T3+T26)</f>
        <v>0</v>
      </c>
      <c r="U28" s="98"/>
      <c r="V28" s="97">
        <f>SUM(V3+V26)</f>
        <v>0</v>
      </c>
      <c r="W28" s="98"/>
    </row>
    <row r="29" spans="1:23" ht="15" thickBot="1">
      <c r="A29" s="102"/>
      <c r="B29" s="99"/>
      <c r="C29" s="100"/>
      <c r="D29" s="99"/>
      <c r="E29" s="100"/>
      <c r="F29" s="99"/>
      <c r="G29" s="100"/>
      <c r="H29" s="99"/>
      <c r="I29" s="100"/>
      <c r="J29" s="99"/>
      <c r="K29" s="100"/>
      <c r="L29" s="99"/>
      <c r="M29" s="100"/>
      <c r="N29" s="99"/>
      <c r="O29" s="100"/>
      <c r="P29" s="99"/>
      <c r="Q29" s="100"/>
      <c r="R29" s="99"/>
      <c r="S29" s="100"/>
      <c r="T29" s="99"/>
      <c r="U29" s="100"/>
      <c r="V29" s="99"/>
      <c r="W29" s="100"/>
    </row>
  </sheetData>
  <protectedRanges>
    <protectedRange sqref="B7:C9 A10:C14 D7:K14 L9:L14 L7 M7:W14" name="inflows_5"/>
    <protectedRange sqref="B19:W24 A19:A23" name="outflows_5"/>
    <protectedRange sqref="B3" name="opening balance_5"/>
  </protectedRanges>
  <mergeCells count="62">
    <mergeCell ref="A1:W1"/>
    <mergeCell ref="A5:A6"/>
    <mergeCell ref="C5:C6"/>
    <mergeCell ref="B5:B6"/>
    <mergeCell ref="D5:D6"/>
    <mergeCell ref="E5:E6"/>
    <mergeCell ref="F5:F6"/>
    <mergeCell ref="G5:G6"/>
    <mergeCell ref="H5:H6"/>
    <mergeCell ref="I5:I6"/>
    <mergeCell ref="T5:T6"/>
    <mergeCell ref="U5:U6"/>
    <mergeCell ref="J5:J6"/>
    <mergeCell ref="K5:K6"/>
    <mergeCell ref="L5:L6"/>
    <mergeCell ref="M5:M6"/>
    <mergeCell ref="S5:S6"/>
    <mergeCell ref="P3:Q4"/>
    <mergeCell ref="R3:S4"/>
    <mergeCell ref="T3:U4"/>
    <mergeCell ref="N5:N6"/>
    <mergeCell ref="O5:O6"/>
    <mergeCell ref="N3:O4"/>
    <mergeCell ref="P5:P6"/>
    <mergeCell ref="Q5:Q6"/>
    <mergeCell ref="V3:W4"/>
    <mergeCell ref="A26:A27"/>
    <mergeCell ref="B26:C27"/>
    <mergeCell ref="D26:E27"/>
    <mergeCell ref="V5:V6"/>
    <mergeCell ref="W5:W6"/>
    <mergeCell ref="A3:A4"/>
    <mergeCell ref="B3:C4"/>
    <mergeCell ref="D3:E4"/>
    <mergeCell ref="F3:G4"/>
    <mergeCell ref="H3:I4"/>
    <mergeCell ref="J3:K4"/>
    <mergeCell ref="L3:M4"/>
    <mergeCell ref="A19:A24"/>
    <mergeCell ref="A7:A15"/>
    <mergeCell ref="R5:R6"/>
    <mergeCell ref="H26:I27"/>
    <mergeCell ref="H28:I29"/>
    <mergeCell ref="J26:K27"/>
    <mergeCell ref="J28:K29"/>
    <mergeCell ref="V28:W29"/>
    <mergeCell ref="V26:W27"/>
    <mergeCell ref="L28:M29"/>
    <mergeCell ref="L26:M27"/>
    <mergeCell ref="N26:O27"/>
    <mergeCell ref="N28:O29"/>
    <mergeCell ref="P26:Q27"/>
    <mergeCell ref="P28:Q29"/>
    <mergeCell ref="R26:S27"/>
    <mergeCell ref="R28:S29"/>
    <mergeCell ref="T28:U29"/>
    <mergeCell ref="T26:U27"/>
    <mergeCell ref="A28:A29"/>
    <mergeCell ref="B28:C29"/>
    <mergeCell ref="D28:E29"/>
    <mergeCell ref="F28:G29"/>
    <mergeCell ref="F26:G27"/>
  </mergeCells>
  <phoneticPr fontId="5" type="noConversion"/>
  <conditionalFormatting sqref="B26:W29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7ADFA-3DC5-4976-A79E-AFCAA6880052}">
  <sheetPr>
    <tabColor theme="3" tint="9.9978637043366805E-2"/>
  </sheetPr>
  <dimension ref="A1:W29"/>
  <sheetViews>
    <sheetView workbookViewId="0">
      <selection activeCell="H15" sqref="H15"/>
    </sheetView>
  </sheetViews>
  <sheetFormatPr defaultRowHeight="14.45"/>
  <cols>
    <col min="1" max="1" width="20" customWidth="1"/>
    <col min="2" max="3" width="14.85546875" bestFit="1" customWidth="1"/>
    <col min="4" max="4" width="17.7109375" customWidth="1"/>
    <col min="5" max="5" width="14.85546875" bestFit="1" customWidth="1"/>
    <col min="6" max="6" width="13.85546875" bestFit="1" customWidth="1"/>
    <col min="7" max="7" width="14.85546875" bestFit="1" customWidth="1"/>
    <col min="8" max="8" width="17.85546875" customWidth="1"/>
    <col min="9" max="9" width="14.85546875" bestFit="1" customWidth="1"/>
    <col min="10" max="10" width="10.140625" bestFit="1" customWidth="1"/>
    <col min="11" max="11" width="14.85546875" bestFit="1" customWidth="1"/>
    <col min="12" max="12" width="15.7109375" customWidth="1"/>
    <col min="13" max="13" width="14.85546875" bestFit="1" customWidth="1"/>
    <col min="14" max="14" width="17" customWidth="1"/>
    <col min="15" max="15" width="14.85546875" bestFit="1" customWidth="1"/>
    <col min="16" max="16" width="17.5703125" customWidth="1"/>
    <col min="17" max="17" width="10.140625" bestFit="1" customWidth="1"/>
    <col min="18" max="18" width="14.85546875" customWidth="1"/>
    <col min="19" max="19" width="10.140625" bestFit="1" customWidth="1"/>
    <col min="20" max="20" width="15.85546875" customWidth="1"/>
    <col min="21" max="21" width="10.140625" bestFit="1" customWidth="1"/>
    <col min="22" max="22" width="15.42578125" customWidth="1"/>
    <col min="23" max="23" width="10.140625" bestFit="1" customWidth="1"/>
  </cols>
  <sheetData>
    <row r="1" spans="1:23" ht="23.45">
      <c r="A1" s="116" t="s">
        <v>160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8"/>
    </row>
    <row r="2" spans="1:23">
      <c r="A2" s="9" t="s">
        <v>108</v>
      </c>
      <c r="B2" s="10" t="s">
        <v>109</v>
      </c>
      <c r="C2" s="11">
        <v>46034</v>
      </c>
      <c r="D2" s="10" t="s">
        <v>110</v>
      </c>
      <c r="E2" s="11">
        <v>46041</v>
      </c>
      <c r="F2" s="10" t="s">
        <v>111</v>
      </c>
      <c r="G2" s="11">
        <v>46048</v>
      </c>
      <c r="H2" s="10" t="s">
        <v>112</v>
      </c>
      <c r="I2" s="11">
        <v>46055</v>
      </c>
      <c r="J2" s="10" t="s">
        <v>152</v>
      </c>
      <c r="K2" s="11">
        <v>46062</v>
      </c>
      <c r="L2" s="10" t="s">
        <v>153</v>
      </c>
      <c r="M2" s="11">
        <v>46069</v>
      </c>
      <c r="N2" s="10" t="s">
        <v>154</v>
      </c>
      <c r="O2" s="11">
        <v>46076</v>
      </c>
      <c r="P2" s="10" t="s">
        <v>155</v>
      </c>
      <c r="Q2" s="11">
        <v>46083</v>
      </c>
      <c r="R2" s="10" t="s">
        <v>156</v>
      </c>
      <c r="S2" s="11">
        <v>46090</v>
      </c>
      <c r="T2" s="10" t="s">
        <v>157</v>
      </c>
      <c r="U2" s="11">
        <v>46097</v>
      </c>
      <c r="V2" s="10" t="s">
        <v>119</v>
      </c>
      <c r="W2" s="11">
        <v>46104</v>
      </c>
    </row>
    <row r="3" spans="1:23">
      <c r="A3" s="119" t="s">
        <v>158</v>
      </c>
      <c r="B3" s="121">
        <v>0</v>
      </c>
      <c r="C3" s="122"/>
      <c r="D3" s="97">
        <f>B28</f>
        <v>0</v>
      </c>
      <c r="E3" s="98"/>
      <c r="F3" s="97">
        <f>D28</f>
        <v>0</v>
      </c>
      <c r="G3" s="98"/>
      <c r="H3" s="97">
        <f>F28</f>
        <v>0</v>
      </c>
      <c r="I3" s="98"/>
      <c r="J3" s="97">
        <f>H28</f>
        <v>0</v>
      </c>
      <c r="K3" s="98"/>
      <c r="L3" s="97">
        <f>J28</f>
        <v>0</v>
      </c>
      <c r="M3" s="98"/>
      <c r="N3" s="97">
        <f>L28</f>
        <v>0</v>
      </c>
      <c r="O3" s="98"/>
      <c r="P3" s="97">
        <f>N28</f>
        <v>0</v>
      </c>
      <c r="Q3" s="98"/>
      <c r="R3" s="97">
        <f>P28</f>
        <v>0</v>
      </c>
      <c r="S3" s="98"/>
      <c r="T3" s="97">
        <f>R28</f>
        <v>0</v>
      </c>
      <c r="U3" s="98"/>
      <c r="V3" s="97">
        <f>T28</f>
        <v>0</v>
      </c>
      <c r="W3" s="98"/>
    </row>
    <row r="4" spans="1:23" ht="15" thickBot="1">
      <c r="A4" s="120"/>
      <c r="B4" s="123"/>
      <c r="C4" s="124"/>
      <c r="D4" s="99"/>
      <c r="E4" s="100"/>
      <c r="F4" s="99"/>
      <c r="G4" s="100"/>
      <c r="H4" s="99"/>
      <c r="I4" s="100"/>
      <c r="J4" s="99"/>
      <c r="K4" s="100"/>
      <c r="L4" s="99"/>
      <c r="M4" s="100"/>
      <c r="N4" s="99"/>
      <c r="O4" s="100"/>
      <c r="P4" s="99"/>
      <c r="Q4" s="100"/>
      <c r="R4" s="99"/>
      <c r="S4" s="100"/>
      <c r="T4" s="99"/>
      <c r="U4" s="100"/>
      <c r="V4" s="99"/>
      <c r="W4" s="100"/>
    </row>
    <row r="5" spans="1:23" ht="14.45" customHeight="1">
      <c r="A5" s="114" t="s">
        <v>9</v>
      </c>
      <c r="B5" s="109" t="s">
        <v>8</v>
      </c>
      <c r="C5" s="109" t="s">
        <v>121</v>
      </c>
      <c r="D5" s="109" t="s">
        <v>8</v>
      </c>
      <c r="E5" s="109" t="s">
        <v>121</v>
      </c>
      <c r="F5" s="109" t="s">
        <v>8</v>
      </c>
      <c r="G5" s="109" t="s">
        <v>121</v>
      </c>
      <c r="H5" s="109" t="s">
        <v>8</v>
      </c>
      <c r="I5" s="109" t="s">
        <v>121</v>
      </c>
      <c r="J5" s="109" t="s">
        <v>8</v>
      </c>
      <c r="K5" s="109" t="s">
        <v>121</v>
      </c>
      <c r="L5" s="109" t="s">
        <v>8</v>
      </c>
      <c r="M5" s="109" t="s">
        <v>121</v>
      </c>
      <c r="N5" s="109" t="s">
        <v>8</v>
      </c>
      <c r="O5" s="109" t="s">
        <v>121</v>
      </c>
      <c r="P5" s="109" t="s">
        <v>8</v>
      </c>
      <c r="Q5" s="109" t="s">
        <v>121</v>
      </c>
      <c r="R5" s="109" t="s">
        <v>8</v>
      </c>
      <c r="S5" s="109" t="s">
        <v>121</v>
      </c>
      <c r="T5" s="109" t="s">
        <v>8</v>
      </c>
      <c r="U5" s="109" t="s">
        <v>121</v>
      </c>
      <c r="V5" s="109" t="s">
        <v>8</v>
      </c>
      <c r="W5" s="109" t="s">
        <v>121</v>
      </c>
    </row>
    <row r="6" spans="1:23" ht="15" customHeight="1" thickBot="1">
      <c r="A6" s="115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</row>
    <row r="7" spans="1:23" ht="14.45" customHeight="1">
      <c r="A7" s="111" t="s">
        <v>122</v>
      </c>
      <c r="B7" s="1"/>
      <c r="C7" s="6"/>
      <c r="D7" s="2"/>
      <c r="E7" s="6"/>
      <c r="F7" s="2"/>
      <c r="G7" s="6"/>
      <c r="H7" s="2"/>
      <c r="I7" s="6"/>
      <c r="J7" s="2"/>
      <c r="K7" s="6"/>
      <c r="L7" s="2"/>
      <c r="M7" s="6"/>
      <c r="N7" s="2"/>
      <c r="O7" s="6"/>
      <c r="P7" s="2"/>
      <c r="Q7" s="6"/>
      <c r="R7" s="2"/>
      <c r="S7" s="7"/>
      <c r="T7" s="2"/>
      <c r="U7" s="6"/>
      <c r="V7" s="2"/>
      <c r="W7" s="6"/>
    </row>
    <row r="8" spans="1:23" ht="14.45" customHeight="1">
      <c r="A8" s="112"/>
      <c r="B8" s="1"/>
      <c r="C8" s="6"/>
      <c r="D8" s="2"/>
      <c r="E8" s="6"/>
      <c r="F8" s="2"/>
      <c r="G8" s="6"/>
      <c r="H8" s="2"/>
      <c r="I8" s="6"/>
      <c r="J8" s="2"/>
      <c r="K8" s="6"/>
      <c r="M8" s="6"/>
      <c r="N8" s="2"/>
      <c r="O8" s="6"/>
      <c r="P8" s="2"/>
      <c r="Q8" s="6"/>
      <c r="R8" s="2"/>
      <c r="S8" s="6"/>
      <c r="T8" s="2"/>
      <c r="U8" s="6"/>
      <c r="V8" s="2"/>
      <c r="W8" s="6"/>
    </row>
    <row r="9" spans="1:23" ht="14.45" customHeight="1">
      <c r="A9" s="112"/>
      <c r="B9" s="1"/>
      <c r="C9" s="6"/>
      <c r="D9" s="2"/>
      <c r="E9" s="6"/>
      <c r="F9" s="2"/>
      <c r="G9" s="6"/>
      <c r="H9" s="2"/>
      <c r="I9" s="6"/>
      <c r="J9" s="2"/>
      <c r="K9" s="6"/>
      <c r="L9" s="2"/>
      <c r="M9" s="6"/>
      <c r="N9" s="2"/>
      <c r="O9" s="6"/>
      <c r="P9" s="2"/>
      <c r="Q9" s="6"/>
      <c r="R9" s="2"/>
      <c r="S9" s="6"/>
      <c r="T9" s="2"/>
      <c r="U9" s="6"/>
      <c r="V9" s="2"/>
      <c r="W9" s="6"/>
    </row>
    <row r="10" spans="1:23" ht="14.45" customHeight="1">
      <c r="A10" s="112"/>
      <c r="B10" s="2"/>
      <c r="C10" s="6"/>
      <c r="D10" s="2"/>
      <c r="E10" s="6"/>
      <c r="F10" s="2"/>
      <c r="G10" s="6"/>
      <c r="H10" s="2"/>
      <c r="I10" s="6"/>
      <c r="J10" s="2"/>
      <c r="K10" s="6"/>
      <c r="L10" s="2"/>
      <c r="M10" s="6"/>
      <c r="N10" s="2"/>
      <c r="O10" s="6"/>
      <c r="P10" s="2"/>
      <c r="Q10" s="6"/>
      <c r="R10" s="2"/>
      <c r="S10" s="6"/>
      <c r="T10" s="2"/>
      <c r="U10" s="6"/>
      <c r="V10" s="2"/>
      <c r="W10" s="6"/>
    </row>
    <row r="11" spans="1:23" ht="14.45" customHeight="1">
      <c r="A11" s="112"/>
      <c r="B11" s="2"/>
      <c r="C11" s="6"/>
      <c r="D11" s="2"/>
      <c r="E11" s="6"/>
      <c r="F11" s="2"/>
      <c r="G11" s="6"/>
      <c r="H11" s="2"/>
      <c r="I11" s="6"/>
      <c r="J11" s="2"/>
      <c r="K11" s="6"/>
      <c r="L11" s="2"/>
      <c r="M11" s="6"/>
      <c r="N11" s="2"/>
      <c r="O11" s="6"/>
      <c r="P11" s="2"/>
      <c r="Q11" s="6"/>
      <c r="R11" s="2"/>
      <c r="S11" s="6"/>
      <c r="T11" s="2"/>
      <c r="U11" s="6"/>
      <c r="V11" s="2"/>
      <c r="W11" s="6"/>
    </row>
    <row r="12" spans="1:23" ht="14.45" customHeight="1">
      <c r="A12" s="112"/>
      <c r="B12" s="2"/>
      <c r="C12" s="6"/>
      <c r="D12" s="2"/>
      <c r="E12" s="6"/>
      <c r="F12" s="2"/>
      <c r="G12" s="6"/>
      <c r="H12" s="2"/>
      <c r="I12" s="6"/>
      <c r="J12" s="2"/>
      <c r="K12" s="6"/>
      <c r="L12" s="2"/>
      <c r="M12" s="6"/>
      <c r="N12" s="2"/>
      <c r="O12" s="6"/>
      <c r="P12" s="2"/>
      <c r="Q12" s="6"/>
      <c r="R12" s="2"/>
      <c r="S12" s="6"/>
      <c r="T12" s="2"/>
      <c r="U12" s="6"/>
      <c r="V12" s="2"/>
      <c r="W12" s="6"/>
    </row>
    <row r="13" spans="1:23" ht="14.45" customHeight="1">
      <c r="A13" s="112"/>
      <c r="B13" s="2"/>
      <c r="C13" s="6"/>
      <c r="D13" s="2"/>
      <c r="E13" s="6"/>
      <c r="F13" s="2"/>
      <c r="G13" s="6"/>
      <c r="H13" s="2"/>
      <c r="I13" s="6"/>
      <c r="J13" s="2"/>
      <c r="K13" s="6"/>
      <c r="L13" s="2"/>
      <c r="M13" s="6"/>
      <c r="N13" s="2"/>
      <c r="O13" s="6"/>
      <c r="P13" s="2"/>
      <c r="Q13" s="6"/>
      <c r="R13" s="2"/>
      <c r="S13" s="6"/>
      <c r="T13" s="2"/>
      <c r="U13" s="6"/>
      <c r="V13" s="2"/>
      <c r="W13" s="6"/>
    </row>
    <row r="14" spans="1:23" ht="14.45" customHeight="1">
      <c r="A14" s="112"/>
      <c r="B14" s="2"/>
      <c r="C14" s="6"/>
      <c r="D14" s="2"/>
      <c r="E14" s="6"/>
      <c r="F14" s="2"/>
      <c r="G14" s="6"/>
      <c r="H14" s="2"/>
      <c r="I14" s="6"/>
      <c r="J14" s="2"/>
      <c r="K14" s="6"/>
      <c r="L14" s="2"/>
      <c r="M14" s="6"/>
      <c r="N14" s="2"/>
      <c r="O14" s="6"/>
      <c r="P14" s="2"/>
      <c r="Q14" s="6"/>
      <c r="R14" s="2"/>
      <c r="S14" s="6"/>
      <c r="T14" s="2"/>
      <c r="U14" s="6"/>
      <c r="V14" s="2"/>
      <c r="W14" s="6"/>
    </row>
    <row r="15" spans="1:23" ht="14.45" customHeight="1">
      <c r="A15" s="113"/>
      <c r="B15" s="2"/>
      <c r="C15" s="6"/>
      <c r="D15" s="2"/>
      <c r="E15" s="6"/>
      <c r="F15" s="2"/>
      <c r="G15" s="6"/>
      <c r="H15" s="2"/>
      <c r="I15" s="6"/>
      <c r="J15" s="2"/>
      <c r="K15" s="6"/>
      <c r="L15" s="2"/>
      <c r="M15" s="6"/>
      <c r="N15" s="2"/>
      <c r="O15" s="6"/>
      <c r="P15" s="2"/>
      <c r="Q15" s="6"/>
      <c r="R15" s="2"/>
      <c r="S15" s="6"/>
      <c r="T15" s="2"/>
      <c r="U15" s="6"/>
      <c r="V15" s="2"/>
      <c r="W15" s="6"/>
    </row>
    <row r="16" spans="1:23">
      <c r="A16" s="8" t="s">
        <v>137</v>
      </c>
      <c r="B16" s="14"/>
      <c r="C16" s="15">
        <f>SUM(C7:C14)</f>
        <v>0</v>
      </c>
      <c r="D16" s="14"/>
      <c r="E16" s="15">
        <f>SUM(E7:E14)</f>
        <v>0</v>
      </c>
      <c r="F16" s="14"/>
      <c r="G16" s="15">
        <f>SUM(G7:G14)</f>
        <v>0</v>
      </c>
      <c r="H16" s="14"/>
      <c r="I16" s="15">
        <f>SUM(I7:I14)</f>
        <v>0</v>
      </c>
      <c r="J16" s="14"/>
      <c r="K16" s="15">
        <f>SUM(K7:K14)</f>
        <v>0</v>
      </c>
      <c r="L16" s="14"/>
      <c r="M16" s="15">
        <f>SUM(M7:M14)</f>
        <v>0</v>
      </c>
      <c r="N16" s="14"/>
      <c r="O16" s="15">
        <f t="shared" ref="O16" si="0">SUM(O7:O14)</f>
        <v>0</v>
      </c>
      <c r="P16" s="14"/>
      <c r="Q16" s="15">
        <f t="shared" ref="Q16" si="1">SUM(Q7:Q14)</f>
        <v>0</v>
      </c>
      <c r="R16" s="14"/>
      <c r="S16" s="15">
        <f t="shared" ref="S16" si="2">SUM(S7:S14)</f>
        <v>0</v>
      </c>
      <c r="T16" s="14"/>
      <c r="U16" s="15">
        <f t="shared" ref="U16" si="3">SUM(U7:U14)</f>
        <v>0</v>
      </c>
      <c r="V16" s="14"/>
      <c r="W16" s="15">
        <f t="shared" ref="W16" si="4">SUM(W7:W14)</f>
        <v>0</v>
      </c>
    </row>
    <row r="17" spans="1:23">
      <c r="A17" s="3"/>
      <c r="B17" s="4"/>
      <c r="C17" s="5"/>
      <c r="D17" s="4"/>
      <c r="E17" s="5"/>
      <c r="F17" s="4"/>
      <c r="G17" s="5"/>
      <c r="H17" s="4"/>
      <c r="I17" s="5"/>
      <c r="J17" s="4"/>
      <c r="K17" s="5"/>
      <c r="L17" s="4"/>
      <c r="M17" s="5"/>
      <c r="N17" s="4"/>
      <c r="O17" s="5"/>
      <c r="P17" s="4"/>
      <c r="Q17" s="5"/>
      <c r="R17" s="4"/>
      <c r="S17" s="5"/>
      <c r="T17" s="4"/>
      <c r="U17" s="5"/>
      <c r="V17" s="4"/>
      <c r="W17" s="5"/>
    </row>
    <row r="18" spans="1:23" ht="29.45" customHeight="1" thickBot="1">
      <c r="A18" s="12" t="s">
        <v>138</v>
      </c>
      <c r="B18" s="13" t="s">
        <v>8</v>
      </c>
      <c r="C18" s="13" t="s">
        <v>139</v>
      </c>
      <c r="D18" s="13" t="s">
        <v>8</v>
      </c>
      <c r="E18" s="13" t="s">
        <v>139</v>
      </c>
      <c r="F18" s="13" t="s">
        <v>8</v>
      </c>
      <c r="G18" s="13" t="s">
        <v>139</v>
      </c>
      <c r="H18" s="13" t="s">
        <v>8</v>
      </c>
      <c r="I18" s="13" t="s">
        <v>139</v>
      </c>
      <c r="J18" s="13" t="s">
        <v>8</v>
      </c>
      <c r="K18" s="13" t="s">
        <v>139</v>
      </c>
      <c r="L18" s="13" t="s">
        <v>8</v>
      </c>
      <c r="M18" s="13" t="s">
        <v>139</v>
      </c>
      <c r="N18" s="13" t="s">
        <v>8</v>
      </c>
      <c r="O18" s="13" t="s">
        <v>139</v>
      </c>
      <c r="P18" s="13" t="s">
        <v>8</v>
      </c>
      <c r="Q18" s="13" t="s">
        <v>139</v>
      </c>
      <c r="R18" s="13" t="s">
        <v>8</v>
      </c>
      <c r="S18" s="13" t="s">
        <v>139</v>
      </c>
      <c r="T18" s="13" t="s">
        <v>8</v>
      </c>
      <c r="U18" s="13" t="s">
        <v>139</v>
      </c>
      <c r="V18" s="13" t="s">
        <v>8</v>
      </c>
      <c r="W18" s="13" t="s">
        <v>139</v>
      </c>
    </row>
    <row r="19" spans="1:23">
      <c r="A19" s="111" t="s">
        <v>122</v>
      </c>
      <c r="B19" s="1"/>
      <c r="C19" s="6"/>
      <c r="D19" s="2"/>
      <c r="E19" s="6"/>
      <c r="F19" s="1"/>
      <c r="G19" s="6"/>
      <c r="H19" s="2"/>
      <c r="I19" s="6"/>
      <c r="J19" s="1"/>
      <c r="K19" s="6"/>
      <c r="L19" s="2"/>
      <c r="M19" s="6"/>
      <c r="N19" s="1"/>
      <c r="O19" s="6"/>
      <c r="P19" s="2"/>
      <c r="Q19" s="6"/>
      <c r="R19" s="1"/>
      <c r="S19" s="6"/>
      <c r="T19" s="2"/>
      <c r="U19" s="6"/>
      <c r="V19" s="1"/>
      <c r="W19" s="6"/>
    </row>
    <row r="20" spans="1:23">
      <c r="A20" s="112"/>
      <c r="B20" s="1"/>
      <c r="C20" s="6"/>
      <c r="D20" s="2"/>
      <c r="E20" s="6"/>
      <c r="F20" s="1"/>
      <c r="G20" s="6"/>
      <c r="H20" s="2"/>
      <c r="I20" s="6"/>
      <c r="J20" s="1"/>
      <c r="K20" s="7"/>
      <c r="L20" s="2"/>
      <c r="M20" s="6"/>
      <c r="N20" s="1"/>
      <c r="O20" s="6"/>
      <c r="P20" s="2"/>
      <c r="Q20" s="6"/>
      <c r="R20" s="1"/>
      <c r="S20" s="6"/>
      <c r="T20" s="2"/>
      <c r="U20" s="6"/>
      <c r="V20" s="1"/>
      <c r="W20" s="6"/>
    </row>
    <row r="21" spans="1:23">
      <c r="A21" s="112"/>
      <c r="B21" s="1"/>
      <c r="C21" s="6"/>
      <c r="D21" s="2"/>
      <c r="E21" s="6"/>
      <c r="F21" s="1"/>
      <c r="G21" s="6"/>
      <c r="H21" s="2"/>
      <c r="I21" s="6"/>
      <c r="J21" s="1"/>
      <c r="K21" s="6"/>
      <c r="L21" s="2"/>
      <c r="M21" s="6"/>
      <c r="N21" s="1"/>
      <c r="O21" s="6"/>
      <c r="P21" s="2"/>
      <c r="Q21" s="6"/>
      <c r="R21" s="1"/>
      <c r="S21" s="6"/>
      <c r="T21" s="2"/>
      <c r="U21" s="6"/>
      <c r="V21" s="1"/>
      <c r="W21" s="6"/>
    </row>
    <row r="22" spans="1:23">
      <c r="A22" s="112"/>
      <c r="B22" s="1"/>
      <c r="C22" s="6"/>
      <c r="D22" s="2"/>
      <c r="E22" s="6"/>
      <c r="F22" s="1"/>
      <c r="G22" s="6"/>
      <c r="H22" s="2"/>
      <c r="I22" s="6"/>
      <c r="J22" s="1"/>
      <c r="K22" s="6"/>
      <c r="L22" s="2"/>
      <c r="M22" s="6"/>
      <c r="N22" s="1"/>
      <c r="O22" s="6"/>
      <c r="P22" s="2"/>
      <c r="Q22" s="6"/>
      <c r="R22" s="1"/>
      <c r="S22" s="6"/>
      <c r="T22" s="2"/>
      <c r="U22" s="6"/>
      <c r="V22" s="1"/>
      <c r="W22" s="6"/>
    </row>
    <row r="23" spans="1:23">
      <c r="A23" s="112"/>
      <c r="B23" s="1"/>
      <c r="C23" s="6"/>
      <c r="D23" s="2"/>
      <c r="E23" s="6"/>
      <c r="F23" s="1"/>
      <c r="G23" s="6"/>
      <c r="H23" s="2"/>
      <c r="I23" s="6"/>
      <c r="J23" s="1"/>
      <c r="K23" s="6"/>
      <c r="L23" s="2"/>
      <c r="M23" s="6"/>
      <c r="N23" s="1"/>
      <c r="O23" s="6"/>
      <c r="P23" s="2"/>
      <c r="Q23" s="6"/>
      <c r="R23" s="1"/>
      <c r="S23" s="6"/>
      <c r="T23" s="2"/>
      <c r="U23" s="6"/>
      <c r="V23" s="1"/>
      <c r="W23" s="6"/>
    </row>
    <row r="24" spans="1:23">
      <c r="A24" s="113"/>
      <c r="B24" s="1"/>
      <c r="C24" s="6"/>
      <c r="D24" s="2"/>
      <c r="E24" s="6"/>
      <c r="F24" s="1"/>
      <c r="G24" s="6"/>
      <c r="H24" s="2"/>
      <c r="I24" s="6"/>
      <c r="J24" s="1"/>
      <c r="K24" s="6"/>
      <c r="L24" s="2"/>
      <c r="M24" s="6"/>
      <c r="N24" s="1"/>
      <c r="O24" s="6"/>
      <c r="P24" s="2"/>
      <c r="Q24" s="6"/>
      <c r="R24" s="1"/>
      <c r="S24" s="6"/>
      <c r="T24" s="2"/>
      <c r="U24" s="6"/>
      <c r="V24" s="1"/>
      <c r="W24" s="6"/>
    </row>
    <row r="25" spans="1:23">
      <c r="A25" s="10" t="s">
        <v>148</v>
      </c>
      <c r="B25" s="14"/>
      <c r="C25" s="15">
        <f>SUM(C19:C23)</f>
        <v>0</v>
      </c>
      <c r="D25" s="14"/>
      <c r="E25" s="15">
        <f>SUM(E19:E23)</f>
        <v>0</v>
      </c>
      <c r="F25" s="14"/>
      <c r="G25" s="15">
        <f t="shared" ref="G25" si="5">SUM(G19:G23)</f>
        <v>0</v>
      </c>
      <c r="H25" s="14"/>
      <c r="I25" s="15">
        <f t="shared" ref="I25" si="6">SUM(I19:I23)</f>
        <v>0</v>
      </c>
      <c r="J25" s="14"/>
      <c r="K25" s="15">
        <f t="shared" ref="K25" si="7">SUM(K19:K23)</f>
        <v>0</v>
      </c>
      <c r="L25" s="14"/>
      <c r="M25" s="15">
        <f t="shared" ref="M25" si="8">SUM(M19:M23)</f>
        <v>0</v>
      </c>
      <c r="N25" s="14"/>
      <c r="O25" s="15">
        <f t="shared" ref="O25" si="9">SUM(O19:O23)</f>
        <v>0</v>
      </c>
      <c r="P25" s="14"/>
      <c r="Q25" s="15">
        <f t="shared" ref="Q25" si="10">SUM(Q19:Q23)</f>
        <v>0</v>
      </c>
      <c r="R25" s="14"/>
      <c r="S25" s="15">
        <f t="shared" ref="S25" si="11">SUM(S19:S23)</f>
        <v>0</v>
      </c>
      <c r="T25" s="14"/>
      <c r="U25" s="15">
        <f t="shared" ref="U25" si="12">SUM(U19:U23)</f>
        <v>0</v>
      </c>
      <c r="V25" s="14"/>
      <c r="W25" s="15">
        <f t="shared" ref="W25" si="13">SUM(W19:W23)</f>
        <v>0</v>
      </c>
    </row>
    <row r="26" spans="1:23">
      <c r="A26" s="107" t="s">
        <v>149</v>
      </c>
      <c r="B26" s="103">
        <f>SUM(C16-C25)</f>
        <v>0</v>
      </c>
      <c r="C26" s="104"/>
      <c r="D26" s="103">
        <f>SUM(E16-E25)</f>
        <v>0</v>
      </c>
      <c r="E26" s="104"/>
      <c r="F26" s="103">
        <f>SUM(G16-G25)</f>
        <v>0</v>
      </c>
      <c r="G26" s="104"/>
      <c r="H26" s="103">
        <f>SUM(I16-I25)</f>
        <v>0</v>
      </c>
      <c r="I26" s="104"/>
      <c r="J26" s="103">
        <f>SUM(K16-K25)</f>
        <v>0</v>
      </c>
      <c r="K26" s="104"/>
      <c r="L26" s="103">
        <f>SUM(M16-M25)</f>
        <v>0</v>
      </c>
      <c r="M26" s="104"/>
      <c r="N26" s="103">
        <f>SUM(O16-O25)</f>
        <v>0</v>
      </c>
      <c r="O26" s="104"/>
      <c r="P26" s="103">
        <f>SUM(Q16-Q25)</f>
        <v>0</v>
      </c>
      <c r="Q26" s="104"/>
      <c r="R26" s="103">
        <f>SUM(S16-S25)</f>
        <v>0</v>
      </c>
      <c r="S26" s="104"/>
      <c r="T26" s="103">
        <f>SUM(U16-U25)</f>
        <v>0</v>
      </c>
      <c r="U26" s="104"/>
      <c r="V26" s="103">
        <f>SUM(W16-W25)</f>
        <v>0</v>
      </c>
      <c r="W26" s="104"/>
    </row>
    <row r="27" spans="1:23">
      <c r="A27" s="108"/>
      <c r="B27" s="105"/>
      <c r="C27" s="106"/>
      <c r="D27" s="105"/>
      <c r="E27" s="106"/>
      <c r="F27" s="105"/>
      <c r="G27" s="106"/>
      <c r="H27" s="105"/>
      <c r="I27" s="106"/>
      <c r="J27" s="105"/>
      <c r="K27" s="106"/>
      <c r="L27" s="105"/>
      <c r="M27" s="106"/>
      <c r="N27" s="105"/>
      <c r="O27" s="106"/>
      <c r="P27" s="105"/>
      <c r="Q27" s="106"/>
      <c r="R27" s="105"/>
      <c r="S27" s="106"/>
      <c r="T27" s="105"/>
      <c r="U27" s="106"/>
      <c r="V27" s="105"/>
      <c r="W27" s="106"/>
    </row>
    <row r="28" spans="1:23">
      <c r="A28" s="101" t="s">
        <v>159</v>
      </c>
      <c r="B28" s="97">
        <f>SUM(B3+B26)</f>
        <v>0</v>
      </c>
      <c r="C28" s="98"/>
      <c r="D28" s="97">
        <f>SUM(D3+D26)</f>
        <v>0</v>
      </c>
      <c r="E28" s="98"/>
      <c r="F28" s="97">
        <f>SUM(F3+F26)</f>
        <v>0</v>
      </c>
      <c r="G28" s="98"/>
      <c r="H28" s="97">
        <f>SUM(H3+H26)</f>
        <v>0</v>
      </c>
      <c r="I28" s="98"/>
      <c r="J28" s="97">
        <f>SUM(J3+J26)</f>
        <v>0</v>
      </c>
      <c r="K28" s="98"/>
      <c r="L28" s="97">
        <f>SUM(L3+L26)</f>
        <v>0</v>
      </c>
      <c r="M28" s="98"/>
      <c r="N28" s="97">
        <f>SUM(N3+N26)</f>
        <v>0</v>
      </c>
      <c r="O28" s="98"/>
      <c r="P28" s="97">
        <f>SUM(P3+P26)</f>
        <v>0</v>
      </c>
      <c r="Q28" s="98"/>
      <c r="R28" s="97">
        <f>SUM(R3+R26)</f>
        <v>0</v>
      </c>
      <c r="S28" s="98"/>
      <c r="T28" s="97">
        <f>SUM(T3+T26)</f>
        <v>0</v>
      </c>
      <c r="U28" s="98"/>
      <c r="V28" s="97">
        <f>SUM(V3+V26)</f>
        <v>0</v>
      </c>
      <c r="W28" s="98"/>
    </row>
    <row r="29" spans="1:23" ht="15" thickBot="1">
      <c r="A29" s="102"/>
      <c r="B29" s="99"/>
      <c r="C29" s="100"/>
      <c r="D29" s="99"/>
      <c r="E29" s="100"/>
      <c r="F29" s="99"/>
      <c r="G29" s="100"/>
      <c r="H29" s="99"/>
      <c r="I29" s="100"/>
      <c r="J29" s="99"/>
      <c r="K29" s="100"/>
      <c r="L29" s="99"/>
      <c r="M29" s="100"/>
      <c r="N29" s="99"/>
      <c r="O29" s="100"/>
      <c r="P29" s="99"/>
      <c r="Q29" s="100"/>
      <c r="R29" s="99"/>
      <c r="S29" s="100"/>
      <c r="T29" s="99"/>
      <c r="U29" s="100"/>
      <c r="V29" s="99"/>
      <c r="W29" s="100"/>
    </row>
  </sheetData>
  <protectedRanges>
    <protectedRange sqref="B7:C9 A10:C14 D7:K14 L9:L14 L7 M7:W14" name="inflows_5"/>
    <protectedRange sqref="B19:W24 A19:A23" name="outflows_5"/>
    <protectedRange sqref="B3" name="opening balance_5"/>
  </protectedRanges>
  <mergeCells count="62">
    <mergeCell ref="A1:W1"/>
    <mergeCell ref="A3:A4"/>
    <mergeCell ref="B3:C4"/>
    <mergeCell ref="D3:E4"/>
    <mergeCell ref="F3:G4"/>
    <mergeCell ref="H3:I4"/>
    <mergeCell ref="J3:K4"/>
    <mergeCell ref="L3:M4"/>
    <mergeCell ref="N3:O4"/>
    <mergeCell ref="P3:Q4"/>
    <mergeCell ref="R3:S4"/>
    <mergeCell ref="T3:U4"/>
    <mergeCell ref="V3:W4"/>
    <mergeCell ref="G5:G6"/>
    <mergeCell ref="A19:A24"/>
    <mergeCell ref="N5:N6"/>
    <mergeCell ref="O5:O6"/>
    <mergeCell ref="A5:A6"/>
    <mergeCell ref="B5:B6"/>
    <mergeCell ref="C5:C6"/>
    <mergeCell ref="D5:D6"/>
    <mergeCell ref="E5:E6"/>
    <mergeCell ref="T5:T6"/>
    <mergeCell ref="U5:U6"/>
    <mergeCell ref="V5:V6"/>
    <mergeCell ref="W5:W6"/>
    <mergeCell ref="A7:A15"/>
    <mergeCell ref="R5:R6"/>
    <mergeCell ref="S5:S6"/>
    <mergeCell ref="P5:P6"/>
    <mergeCell ref="Q5:Q6"/>
    <mergeCell ref="H5:H6"/>
    <mergeCell ref="I5:I6"/>
    <mergeCell ref="J5:J6"/>
    <mergeCell ref="K5:K6"/>
    <mergeCell ref="L5:L6"/>
    <mergeCell ref="M5:M6"/>
    <mergeCell ref="F5:F6"/>
    <mergeCell ref="V26:W27"/>
    <mergeCell ref="A26:A27"/>
    <mergeCell ref="B26:C27"/>
    <mergeCell ref="D26:E27"/>
    <mergeCell ref="F26:G27"/>
    <mergeCell ref="H26:I27"/>
    <mergeCell ref="J26:K27"/>
    <mergeCell ref="L26:M27"/>
    <mergeCell ref="N26:O27"/>
    <mergeCell ref="P26:Q27"/>
    <mergeCell ref="R26:S27"/>
    <mergeCell ref="T26:U27"/>
    <mergeCell ref="V28:W29"/>
    <mergeCell ref="A28:A29"/>
    <mergeCell ref="B28:C29"/>
    <mergeCell ref="D28:E29"/>
    <mergeCell ref="F28:G29"/>
    <mergeCell ref="H28:I29"/>
    <mergeCell ref="J28:K29"/>
    <mergeCell ref="L28:M29"/>
    <mergeCell ref="N28:O29"/>
    <mergeCell ref="P28:Q29"/>
    <mergeCell ref="R28:S29"/>
    <mergeCell ref="T28:U29"/>
  </mergeCells>
  <conditionalFormatting sqref="B26:W29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DE58B-9F08-4AB4-87B2-DD4E7D71AB40}">
  <sheetPr>
    <tabColor theme="3" tint="9.9978637043366805E-2"/>
  </sheetPr>
  <dimension ref="A1:W29"/>
  <sheetViews>
    <sheetView workbookViewId="0">
      <selection activeCell="H13" sqref="H13"/>
    </sheetView>
  </sheetViews>
  <sheetFormatPr defaultRowHeight="14.45"/>
  <cols>
    <col min="1" max="1" width="20" customWidth="1"/>
    <col min="2" max="3" width="14.85546875" bestFit="1" customWidth="1"/>
    <col min="4" max="4" width="17.7109375" customWidth="1"/>
    <col min="5" max="5" width="14.85546875" bestFit="1" customWidth="1"/>
    <col min="6" max="6" width="13.85546875" bestFit="1" customWidth="1"/>
    <col min="7" max="7" width="14.85546875" bestFit="1" customWidth="1"/>
    <col min="8" max="8" width="17.85546875" customWidth="1"/>
    <col min="9" max="9" width="14.85546875" bestFit="1" customWidth="1"/>
    <col min="10" max="10" width="10.140625" bestFit="1" customWidth="1"/>
    <col min="11" max="11" width="14.85546875" bestFit="1" customWidth="1"/>
    <col min="12" max="12" width="15.7109375" customWidth="1"/>
    <col min="13" max="13" width="14.85546875" bestFit="1" customWidth="1"/>
    <col min="14" max="14" width="17" customWidth="1"/>
    <col min="15" max="15" width="14.85546875" bestFit="1" customWidth="1"/>
    <col min="16" max="16" width="17.5703125" customWidth="1"/>
    <col min="17" max="17" width="10.140625" bestFit="1" customWidth="1"/>
    <col min="18" max="18" width="14.85546875" customWidth="1"/>
    <col min="19" max="19" width="10.140625" bestFit="1" customWidth="1"/>
    <col min="20" max="20" width="15.85546875" customWidth="1"/>
    <col min="21" max="21" width="10.140625" bestFit="1" customWidth="1"/>
    <col min="22" max="22" width="15.42578125" customWidth="1"/>
    <col min="23" max="23" width="10.140625" bestFit="1" customWidth="1"/>
  </cols>
  <sheetData>
    <row r="1" spans="1:23" ht="23.45">
      <c r="A1" s="116" t="s">
        <v>161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8"/>
    </row>
    <row r="2" spans="1:23">
      <c r="A2" s="9" t="s">
        <v>108</v>
      </c>
      <c r="B2" s="10" t="s">
        <v>109</v>
      </c>
      <c r="C2" s="11">
        <v>46132</v>
      </c>
      <c r="D2" s="10" t="s">
        <v>110</v>
      </c>
      <c r="E2" s="11">
        <v>46139</v>
      </c>
      <c r="F2" s="10" t="s">
        <v>111</v>
      </c>
      <c r="G2" s="11">
        <v>46146</v>
      </c>
      <c r="H2" s="10" t="s">
        <v>112</v>
      </c>
      <c r="I2" s="11">
        <v>46153</v>
      </c>
      <c r="J2" s="10" t="s">
        <v>152</v>
      </c>
      <c r="K2" s="11">
        <v>46160</v>
      </c>
      <c r="L2" s="10" t="s">
        <v>153</v>
      </c>
      <c r="M2" s="11">
        <v>46167</v>
      </c>
      <c r="N2" s="10" t="s">
        <v>154</v>
      </c>
      <c r="O2" s="11">
        <v>46174</v>
      </c>
      <c r="P2" s="10" t="s">
        <v>155</v>
      </c>
      <c r="Q2" s="11">
        <v>46181</v>
      </c>
      <c r="R2" s="10" t="s">
        <v>156</v>
      </c>
      <c r="S2" s="11">
        <v>46188</v>
      </c>
      <c r="T2" s="10" t="s">
        <v>157</v>
      </c>
      <c r="U2" s="11">
        <v>46195</v>
      </c>
      <c r="V2" s="10" t="s">
        <v>119</v>
      </c>
      <c r="W2" s="11">
        <v>46202</v>
      </c>
    </row>
    <row r="3" spans="1:23">
      <c r="A3" s="119" t="s">
        <v>158</v>
      </c>
      <c r="B3" s="121">
        <v>0</v>
      </c>
      <c r="C3" s="122"/>
      <c r="D3" s="97">
        <f>B28</f>
        <v>0</v>
      </c>
      <c r="E3" s="98"/>
      <c r="F3" s="97">
        <f>D28</f>
        <v>0</v>
      </c>
      <c r="G3" s="98"/>
      <c r="H3" s="97">
        <f>F28</f>
        <v>0</v>
      </c>
      <c r="I3" s="98"/>
      <c r="J3" s="97">
        <f>H28</f>
        <v>0</v>
      </c>
      <c r="K3" s="98"/>
      <c r="L3" s="97">
        <f>J28</f>
        <v>0</v>
      </c>
      <c r="M3" s="98"/>
      <c r="N3" s="97">
        <f>L28</f>
        <v>0</v>
      </c>
      <c r="O3" s="98"/>
      <c r="P3" s="97">
        <f>N28</f>
        <v>0</v>
      </c>
      <c r="Q3" s="98"/>
      <c r="R3" s="97">
        <f>P28</f>
        <v>0</v>
      </c>
      <c r="S3" s="98"/>
      <c r="T3" s="97">
        <f>R28</f>
        <v>0</v>
      </c>
      <c r="U3" s="98"/>
      <c r="V3" s="97">
        <f>T28</f>
        <v>0</v>
      </c>
      <c r="W3" s="98"/>
    </row>
    <row r="4" spans="1:23" ht="15" thickBot="1">
      <c r="A4" s="120"/>
      <c r="B4" s="123"/>
      <c r="C4" s="124"/>
      <c r="D4" s="99"/>
      <c r="E4" s="100"/>
      <c r="F4" s="99"/>
      <c r="G4" s="100"/>
      <c r="H4" s="99"/>
      <c r="I4" s="100"/>
      <c r="J4" s="99"/>
      <c r="K4" s="100"/>
      <c r="L4" s="99"/>
      <c r="M4" s="100"/>
      <c r="N4" s="99"/>
      <c r="O4" s="100"/>
      <c r="P4" s="99"/>
      <c r="Q4" s="100"/>
      <c r="R4" s="99"/>
      <c r="S4" s="100"/>
      <c r="T4" s="99"/>
      <c r="U4" s="100"/>
      <c r="V4" s="99"/>
      <c r="W4" s="100"/>
    </row>
    <row r="5" spans="1:23" ht="14.45" customHeight="1">
      <c r="A5" s="114" t="s">
        <v>9</v>
      </c>
      <c r="B5" s="109" t="s">
        <v>8</v>
      </c>
      <c r="C5" s="109" t="s">
        <v>121</v>
      </c>
      <c r="D5" s="109" t="s">
        <v>8</v>
      </c>
      <c r="E5" s="109" t="s">
        <v>121</v>
      </c>
      <c r="F5" s="109" t="s">
        <v>8</v>
      </c>
      <c r="G5" s="109" t="s">
        <v>121</v>
      </c>
      <c r="H5" s="109" t="s">
        <v>8</v>
      </c>
      <c r="I5" s="109" t="s">
        <v>121</v>
      </c>
      <c r="J5" s="109" t="s">
        <v>8</v>
      </c>
      <c r="K5" s="109" t="s">
        <v>121</v>
      </c>
      <c r="L5" s="109" t="s">
        <v>8</v>
      </c>
      <c r="M5" s="109" t="s">
        <v>121</v>
      </c>
      <c r="N5" s="109" t="s">
        <v>8</v>
      </c>
      <c r="O5" s="109" t="s">
        <v>121</v>
      </c>
      <c r="P5" s="109" t="s">
        <v>8</v>
      </c>
      <c r="Q5" s="109" t="s">
        <v>121</v>
      </c>
      <c r="R5" s="109" t="s">
        <v>8</v>
      </c>
      <c r="S5" s="109" t="s">
        <v>121</v>
      </c>
      <c r="T5" s="109" t="s">
        <v>8</v>
      </c>
      <c r="U5" s="109" t="s">
        <v>121</v>
      </c>
      <c r="V5" s="109" t="s">
        <v>8</v>
      </c>
      <c r="W5" s="109" t="s">
        <v>121</v>
      </c>
    </row>
    <row r="6" spans="1:23" ht="15" customHeight="1" thickBot="1">
      <c r="A6" s="115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</row>
    <row r="7" spans="1:23" ht="14.45" customHeight="1">
      <c r="A7" s="111" t="s">
        <v>122</v>
      </c>
      <c r="B7" s="1"/>
      <c r="C7" s="6"/>
      <c r="D7" s="2"/>
      <c r="E7" s="6"/>
      <c r="F7" s="2"/>
      <c r="G7" s="6"/>
      <c r="H7" s="2"/>
      <c r="I7" s="6"/>
      <c r="J7" s="2"/>
      <c r="K7" s="6"/>
      <c r="L7" s="2"/>
      <c r="M7" s="6"/>
      <c r="N7" s="2"/>
      <c r="O7" s="6"/>
      <c r="P7" s="2"/>
      <c r="Q7" s="6"/>
      <c r="R7" s="2"/>
      <c r="S7" s="7"/>
      <c r="T7" s="2"/>
      <c r="U7" s="6"/>
      <c r="V7" s="2"/>
      <c r="W7" s="6"/>
    </row>
    <row r="8" spans="1:23" ht="14.45" customHeight="1">
      <c r="A8" s="112"/>
      <c r="B8" s="1"/>
      <c r="C8" s="6"/>
      <c r="D8" s="2"/>
      <c r="E8" s="6"/>
      <c r="F8" s="2"/>
      <c r="G8" s="6"/>
      <c r="H8" s="2"/>
      <c r="I8" s="6"/>
      <c r="J8" s="2"/>
      <c r="K8" s="6"/>
      <c r="M8" s="6"/>
      <c r="N8" s="2"/>
      <c r="O8" s="6"/>
      <c r="P8" s="2"/>
      <c r="Q8" s="6"/>
      <c r="R8" s="2"/>
      <c r="S8" s="6"/>
      <c r="T8" s="2"/>
      <c r="U8" s="6"/>
      <c r="V8" s="2"/>
      <c r="W8" s="6"/>
    </row>
    <row r="9" spans="1:23" ht="14.45" customHeight="1">
      <c r="A9" s="112"/>
      <c r="B9" s="1"/>
      <c r="C9" s="6"/>
      <c r="D9" s="2"/>
      <c r="E9" s="6"/>
      <c r="F9" s="2"/>
      <c r="G9" s="6"/>
      <c r="H9" s="2"/>
      <c r="I9" s="6"/>
      <c r="J9" s="2"/>
      <c r="K9" s="6"/>
      <c r="L9" s="2"/>
      <c r="M9" s="6"/>
      <c r="N9" s="2"/>
      <c r="O9" s="6"/>
      <c r="P9" s="2"/>
      <c r="Q9" s="6"/>
      <c r="R9" s="2"/>
      <c r="S9" s="6"/>
      <c r="T9" s="2"/>
      <c r="U9" s="6"/>
      <c r="V9" s="2"/>
      <c r="W9" s="6"/>
    </row>
    <row r="10" spans="1:23" ht="14.45" customHeight="1">
      <c r="A10" s="112"/>
      <c r="B10" s="2"/>
      <c r="C10" s="6"/>
      <c r="D10" s="2"/>
      <c r="E10" s="6"/>
      <c r="F10" s="2"/>
      <c r="G10" s="6"/>
      <c r="H10" s="2"/>
      <c r="I10" s="6"/>
      <c r="J10" s="2"/>
      <c r="K10" s="6"/>
      <c r="L10" s="2"/>
      <c r="M10" s="6"/>
      <c r="N10" s="2"/>
      <c r="O10" s="6"/>
      <c r="P10" s="2"/>
      <c r="Q10" s="6"/>
      <c r="R10" s="2"/>
      <c r="S10" s="6"/>
      <c r="T10" s="2"/>
      <c r="U10" s="6"/>
      <c r="V10" s="2"/>
      <c r="W10" s="6"/>
    </row>
    <row r="11" spans="1:23" ht="14.45" customHeight="1">
      <c r="A11" s="112"/>
      <c r="B11" s="2"/>
      <c r="C11" s="6"/>
      <c r="D11" s="2"/>
      <c r="E11" s="6"/>
      <c r="F11" s="2"/>
      <c r="G11" s="6"/>
      <c r="H11" s="2"/>
      <c r="I11" s="6"/>
      <c r="J11" s="2"/>
      <c r="K11" s="6"/>
      <c r="L11" s="2"/>
      <c r="M11" s="6"/>
      <c r="N11" s="2"/>
      <c r="O11" s="6"/>
      <c r="P11" s="2"/>
      <c r="Q11" s="6"/>
      <c r="R11" s="2"/>
      <c r="S11" s="6"/>
      <c r="T11" s="2"/>
      <c r="U11" s="6"/>
      <c r="V11" s="2"/>
      <c r="W11" s="6"/>
    </row>
    <row r="12" spans="1:23" ht="14.45" customHeight="1">
      <c r="A12" s="112"/>
      <c r="B12" s="2"/>
      <c r="C12" s="6"/>
      <c r="D12" s="2"/>
      <c r="E12" s="6"/>
      <c r="F12" s="2"/>
      <c r="G12" s="6"/>
      <c r="H12" s="2"/>
      <c r="I12" s="6"/>
      <c r="J12" s="2"/>
      <c r="K12" s="6"/>
      <c r="L12" s="2"/>
      <c r="M12" s="6"/>
      <c r="N12" s="2"/>
      <c r="O12" s="6"/>
      <c r="P12" s="2"/>
      <c r="Q12" s="6"/>
      <c r="R12" s="2"/>
      <c r="S12" s="6"/>
      <c r="T12" s="2"/>
      <c r="U12" s="6"/>
      <c r="V12" s="2"/>
      <c r="W12" s="6"/>
    </row>
    <row r="13" spans="1:23" ht="14.45" customHeight="1">
      <c r="A13" s="112"/>
      <c r="B13" s="2"/>
      <c r="C13" s="6"/>
      <c r="D13" s="2"/>
      <c r="E13" s="6"/>
      <c r="F13" s="2"/>
      <c r="G13" s="6"/>
      <c r="H13" s="2"/>
      <c r="I13" s="6"/>
      <c r="J13" s="2"/>
      <c r="K13" s="6"/>
      <c r="L13" s="2"/>
      <c r="M13" s="6"/>
      <c r="N13" s="2"/>
      <c r="O13" s="6"/>
      <c r="P13" s="2"/>
      <c r="Q13" s="6"/>
      <c r="R13" s="2"/>
      <c r="S13" s="6"/>
      <c r="T13" s="2"/>
      <c r="U13" s="6"/>
      <c r="V13" s="2"/>
      <c r="W13" s="6"/>
    </row>
    <row r="14" spans="1:23" ht="14.45" customHeight="1">
      <c r="A14" s="112"/>
      <c r="B14" s="2"/>
      <c r="C14" s="6"/>
      <c r="D14" s="2"/>
      <c r="E14" s="6"/>
      <c r="F14" s="2"/>
      <c r="G14" s="6"/>
      <c r="H14" s="2"/>
      <c r="I14" s="6"/>
      <c r="J14" s="2"/>
      <c r="K14" s="6"/>
      <c r="L14" s="2"/>
      <c r="M14" s="6"/>
      <c r="N14" s="2"/>
      <c r="O14" s="6"/>
      <c r="P14" s="2"/>
      <c r="Q14" s="6"/>
      <c r="R14" s="2"/>
      <c r="S14" s="6"/>
      <c r="T14" s="2"/>
      <c r="U14" s="6"/>
      <c r="V14" s="2"/>
      <c r="W14" s="6"/>
    </row>
    <row r="15" spans="1:23" ht="14.45" customHeight="1">
      <c r="A15" s="113"/>
      <c r="B15" s="2"/>
      <c r="C15" s="6"/>
      <c r="D15" s="2"/>
      <c r="E15" s="6"/>
      <c r="F15" s="2"/>
      <c r="G15" s="6"/>
      <c r="H15" s="2"/>
      <c r="I15" s="6"/>
      <c r="J15" s="2"/>
      <c r="K15" s="6"/>
      <c r="L15" s="2"/>
      <c r="M15" s="6"/>
      <c r="N15" s="2"/>
      <c r="O15" s="6"/>
      <c r="P15" s="2"/>
      <c r="Q15" s="6"/>
      <c r="R15" s="2"/>
      <c r="S15" s="6"/>
      <c r="T15" s="2"/>
      <c r="U15" s="6"/>
      <c r="V15" s="2"/>
      <c r="W15" s="6"/>
    </row>
    <row r="16" spans="1:23">
      <c r="A16" s="8" t="s">
        <v>137</v>
      </c>
      <c r="B16" s="14"/>
      <c r="C16" s="15">
        <f>SUM(C7:C14)</f>
        <v>0</v>
      </c>
      <c r="D16" s="14"/>
      <c r="E16" s="15">
        <f>SUM(E7:E14)</f>
        <v>0</v>
      </c>
      <c r="F16" s="14"/>
      <c r="G16" s="15">
        <f>SUM(G7:G14)</f>
        <v>0</v>
      </c>
      <c r="H16" s="14"/>
      <c r="I16" s="15">
        <f>SUM(I7:I14)</f>
        <v>0</v>
      </c>
      <c r="J16" s="14"/>
      <c r="K16" s="15">
        <f>SUM(K7:K14)</f>
        <v>0</v>
      </c>
      <c r="L16" s="14"/>
      <c r="M16" s="15">
        <f>SUM(M7:M14)</f>
        <v>0</v>
      </c>
      <c r="N16" s="14"/>
      <c r="O16" s="15">
        <f t="shared" ref="O16" si="0">SUM(O7:O14)</f>
        <v>0</v>
      </c>
      <c r="P16" s="14"/>
      <c r="Q16" s="15">
        <f t="shared" ref="Q16" si="1">SUM(Q7:Q14)</f>
        <v>0</v>
      </c>
      <c r="R16" s="14"/>
      <c r="S16" s="15">
        <f t="shared" ref="S16" si="2">SUM(S7:S14)</f>
        <v>0</v>
      </c>
      <c r="T16" s="14"/>
      <c r="U16" s="15">
        <f t="shared" ref="U16" si="3">SUM(U7:U14)</f>
        <v>0</v>
      </c>
      <c r="V16" s="14"/>
      <c r="W16" s="15">
        <f t="shared" ref="W16" si="4">SUM(W7:W14)</f>
        <v>0</v>
      </c>
    </row>
    <row r="17" spans="1:23">
      <c r="A17" s="3"/>
      <c r="B17" s="4"/>
      <c r="C17" s="5"/>
      <c r="D17" s="4"/>
      <c r="E17" s="5"/>
      <c r="F17" s="4"/>
      <c r="G17" s="5"/>
      <c r="H17" s="4"/>
      <c r="I17" s="5"/>
      <c r="J17" s="4"/>
      <c r="K17" s="5"/>
      <c r="L17" s="4"/>
      <c r="M17" s="5"/>
      <c r="N17" s="4"/>
      <c r="O17" s="5"/>
      <c r="P17" s="4"/>
      <c r="Q17" s="5"/>
      <c r="R17" s="4"/>
      <c r="S17" s="5"/>
      <c r="T17" s="4"/>
      <c r="U17" s="5"/>
      <c r="V17" s="4"/>
      <c r="W17" s="5"/>
    </row>
    <row r="18" spans="1:23" ht="29.45" customHeight="1" thickBot="1">
      <c r="A18" s="12" t="s">
        <v>138</v>
      </c>
      <c r="B18" s="13" t="s">
        <v>8</v>
      </c>
      <c r="C18" s="13" t="s">
        <v>139</v>
      </c>
      <c r="D18" s="13" t="s">
        <v>8</v>
      </c>
      <c r="E18" s="13" t="s">
        <v>139</v>
      </c>
      <c r="F18" s="13" t="s">
        <v>8</v>
      </c>
      <c r="G18" s="13" t="s">
        <v>139</v>
      </c>
      <c r="H18" s="13" t="s">
        <v>8</v>
      </c>
      <c r="I18" s="13" t="s">
        <v>139</v>
      </c>
      <c r="J18" s="13" t="s">
        <v>8</v>
      </c>
      <c r="K18" s="13" t="s">
        <v>139</v>
      </c>
      <c r="L18" s="13" t="s">
        <v>8</v>
      </c>
      <c r="M18" s="13" t="s">
        <v>139</v>
      </c>
      <c r="N18" s="13" t="s">
        <v>8</v>
      </c>
      <c r="O18" s="13" t="s">
        <v>139</v>
      </c>
      <c r="P18" s="13" t="s">
        <v>8</v>
      </c>
      <c r="Q18" s="13" t="s">
        <v>139</v>
      </c>
      <c r="R18" s="13" t="s">
        <v>8</v>
      </c>
      <c r="S18" s="13" t="s">
        <v>139</v>
      </c>
      <c r="T18" s="13" t="s">
        <v>8</v>
      </c>
      <c r="U18" s="13" t="s">
        <v>139</v>
      </c>
      <c r="V18" s="13" t="s">
        <v>8</v>
      </c>
      <c r="W18" s="13" t="s">
        <v>139</v>
      </c>
    </row>
    <row r="19" spans="1:23">
      <c r="A19" s="111" t="s">
        <v>122</v>
      </c>
      <c r="B19" s="1"/>
      <c r="C19" s="6"/>
      <c r="D19" s="2"/>
      <c r="E19" s="6"/>
      <c r="F19" s="1"/>
      <c r="G19" s="6"/>
      <c r="H19" s="2"/>
      <c r="I19" s="6"/>
      <c r="J19" s="1"/>
      <c r="K19" s="6"/>
      <c r="L19" s="2"/>
      <c r="M19" s="6"/>
      <c r="N19" s="1"/>
      <c r="O19" s="6"/>
      <c r="P19" s="2"/>
      <c r="Q19" s="6"/>
      <c r="R19" s="1"/>
      <c r="S19" s="6"/>
      <c r="T19" s="2"/>
      <c r="U19" s="6"/>
      <c r="V19" s="1"/>
      <c r="W19" s="6"/>
    </row>
    <row r="20" spans="1:23">
      <c r="A20" s="112"/>
      <c r="B20" s="1"/>
      <c r="C20" s="6"/>
      <c r="D20" s="2"/>
      <c r="E20" s="6"/>
      <c r="F20" s="1"/>
      <c r="G20" s="6"/>
      <c r="H20" s="2"/>
      <c r="I20" s="6"/>
      <c r="J20" s="1"/>
      <c r="K20" s="7"/>
      <c r="L20" s="2"/>
      <c r="M20" s="6"/>
      <c r="N20" s="1"/>
      <c r="O20" s="6"/>
      <c r="P20" s="2"/>
      <c r="Q20" s="6"/>
      <c r="R20" s="1"/>
      <c r="S20" s="6"/>
      <c r="T20" s="2"/>
      <c r="U20" s="6"/>
      <c r="V20" s="1"/>
      <c r="W20" s="6"/>
    </row>
    <row r="21" spans="1:23">
      <c r="A21" s="112"/>
      <c r="B21" s="1"/>
      <c r="C21" s="6"/>
      <c r="D21" s="2"/>
      <c r="E21" s="6"/>
      <c r="F21" s="1"/>
      <c r="G21" s="6"/>
      <c r="H21" s="2"/>
      <c r="I21" s="6"/>
      <c r="J21" s="1"/>
      <c r="K21" s="6"/>
      <c r="L21" s="2"/>
      <c r="M21" s="6"/>
      <c r="N21" s="1"/>
      <c r="O21" s="6"/>
      <c r="P21" s="2"/>
      <c r="Q21" s="6"/>
      <c r="R21" s="1"/>
      <c r="S21" s="6"/>
      <c r="T21" s="2"/>
      <c r="U21" s="6"/>
      <c r="V21" s="1"/>
      <c r="W21" s="6"/>
    </row>
    <row r="22" spans="1:23">
      <c r="A22" s="112"/>
      <c r="B22" s="1"/>
      <c r="C22" s="6"/>
      <c r="D22" s="2"/>
      <c r="E22" s="6"/>
      <c r="F22" s="1"/>
      <c r="G22" s="6"/>
      <c r="H22" s="2"/>
      <c r="I22" s="6"/>
      <c r="J22" s="1"/>
      <c r="K22" s="6"/>
      <c r="L22" s="2"/>
      <c r="M22" s="6"/>
      <c r="N22" s="1"/>
      <c r="O22" s="6"/>
      <c r="P22" s="2"/>
      <c r="Q22" s="6"/>
      <c r="R22" s="1"/>
      <c r="S22" s="6"/>
      <c r="T22" s="2"/>
      <c r="U22" s="6"/>
      <c r="V22" s="1"/>
      <c r="W22" s="6"/>
    </row>
    <row r="23" spans="1:23">
      <c r="A23" s="112"/>
      <c r="B23" s="1"/>
      <c r="C23" s="6"/>
      <c r="D23" s="2"/>
      <c r="E23" s="6"/>
      <c r="F23" s="1"/>
      <c r="G23" s="6"/>
      <c r="H23" s="2"/>
      <c r="I23" s="6"/>
      <c r="J23" s="1"/>
      <c r="K23" s="6"/>
      <c r="L23" s="2"/>
      <c r="M23" s="6"/>
      <c r="N23" s="1"/>
      <c r="O23" s="6"/>
      <c r="P23" s="2"/>
      <c r="Q23" s="6"/>
      <c r="R23" s="1"/>
      <c r="S23" s="6"/>
      <c r="T23" s="2"/>
      <c r="U23" s="6"/>
      <c r="V23" s="1"/>
      <c r="W23" s="6"/>
    </row>
    <row r="24" spans="1:23">
      <c r="A24" s="113"/>
      <c r="B24" s="1"/>
      <c r="C24" s="6"/>
      <c r="D24" s="2"/>
      <c r="E24" s="6"/>
      <c r="F24" s="1"/>
      <c r="G24" s="6"/>
      <c r="H24" s="2"/>
      <c r="I24" s="6"/>
      <c r="J24" s="1"/>
      <c r="K24" s="6"/>
      <c r="L24" s="2"/>
      <c r="M24" s="6"/>
      <c r="N24" s="1"/>
      <c r="O24" s="6"/>
      <c r="P24" s="2"/>
      <c r="Q24" s="6"/>
      <c r="R24" s="1"/>
      <c r="S24" s="6"/>
      <c r="T24" s="2"/>
      <c r="U24" s="6"/>
      <c r="V24" s="1"/>
      <c r="W24" s="6"/>
    </row>
    <row r="25" spans="1:23">
      <c r="A25" s="10" t="s">
        <v>148</v>
      </c>
      <c r="B25" s="14"/>
      <c r="C25" s="15">
        <f>SUM(C19:C23)</f>
        <v>0</v>
      </c>
      <c r="D25" s="14"/>
      <c r="E25" s="15">
        <f>SUM(E19:E23)</f>
        <v>0</v>
      </c>
      <c r="F25" s="14"/>
      <c r="G25" s="15">
        <f t="shared" ref="G25" si="5">SUM(G19:G23)</f>
        <v>0</v>
      </c>
      <c r="H25" s="14"/>
      <c r="I25" s="15">
        <f t="shared" ref="I25" si="6">SUM(I19:I23)</f>
        <v>0</v>
      </c>
      <c r="J25" s="14"/>
      <c r="K25" s="15">
        <f t="shared" ref="K25" si="7">SUM(K19:K23)</f>
        <v>0</v>
      </c>
      <c r="L25" s="14"/>
      <c r="M25" s="15">
        <f t="shared" ref="M25" si="8">SUM(M19:M23)</f>
        <v>0</v>
      </c>
      <c r="N25" s="14"/>
      <c r="O25" s="15">
        <f t="shared" ref="O25" si="9">SUM(O19:O23)</f>
        <v>0</v>
      </c>
      <c r="P25" s="14"/>
      <c r="Q25" s="15">
        <f t="shared" ref="Q25" si="10">SUM(Q19:Q23)</f>
        <v>0</v>
      </c>
      <c r="R25" s="14"/>
      <c r="S25" s="15">
        <f t="shared" ref="S25" si="11">SUM(S19:S23)</f>
        <v>0</v>
      </c>
      <c r="T25" s="14"/>
      <c r="U25" s="15">
        <f t="shared" ref="U25" si="12">SUM(U19:U23)</f>
        <v>0</v>
      </c>
      <c r="V25" s="14"/>
      <c r="W25" s="15">
        <f t="shared" ref="W25" si="13">SUM(W19:W23)</f>
        <v>0</v>
      </c>
    </row>
    <row r="26" spans="1:23">
      <c r="A26" s="107" t="s">
        <v>149</v>
      </c>
      <c r="B26" s="103">
        <f>SUM(C16-C25)</f>
        <v>0</v>
      </c>
      <c r="C26" s="104"/>
      <c r="D26" s="103">
        <f>SUM(E16-E25)</f>
        <v>0</v>
      </c>
      <c r="E26" s="104"/>
      <c r="F26" s="103">
        <f>SUM(G16-G25)</f>
        <v>0</v>
      </c>
      <c r="G26" s="104"/>
      <c r="H26" s="103">
        <f>SUM(I16-I25)</f>
        <v>0</v>
      </c>
      <c r="I26" s="104"/>
      <c r="J26" s="103">
        <f>SUM(K16-K25)</f>
        <v>0</v>
      </c>
      <c r="K26" s="104"/>
      <c r="L26" s="103">
        <f>SUM(M16-M25)</f>
        <v>0</v>
      </c>
      <c r="M26" s="104"/>
      <c r="N26" s="103">
        <f>SUM(O16-O25)</f>
        <v>0</v>
      </c>
      <c r="O26" s="104"/>
      <c r="P26" s="103">
        <f>SUM(Q16-Q25)</f>
        <v>0</v>
      </c>
      <c r="Q26" s="104"/>
      <c r="R26" s="103">
        <f>SUM(S16-S25)</f>
        <v>0</v>
      </c>
      <c r="S26" s="104"/>
      <c r="T26" s="103">
        <f>SUM(U16-U25)</f>
        <v>0</v>
      </c>
      <c r="U26" s="104"/>
      <c r="V26" s="103">
        <f>SUM(W16-W25)</f>
        <v>0</v>
      </c>
      <c r="W26" s="104"/>
    </row>
    <row r="27" spans="1:23">
      <c r="A27" s="108"/>
      <c r="B27" s="105"/>
      <c r="C27" s="106"/>
      <c r="D27" s="105"/>
      <c r="E27" s="106"/>
      <c r="F27" s="105"/>
      <c r="G27" s="106"/>
      <c r="H27" s="105"/>
      <c r="I27" s="106"/>
      <c r="J27" s="105"/>
      <c r="K27" s="106"/>
      <c r="L27" s="105"/>
      <c r="M27" s="106"/>
      <c r="N27" s="105"/>
      <c r="O27" s="106"/>
      <c r="P27" s="105"/>
      <c r="Q27" s="106"/>
      <c r="R27" s="105"/>
      <c r="S27" s="106"/>
      <c r="T27" s="105"/>
      <c r="U27" s="106"/>
      <c r="V27" s="105"/>
      <c r="W27" s="106"/>
    </row>
    <row r="28" spans="1:23">
      <c r="A28" s="101" t="s">
        <v>159</v>
      </c>
      <c r="B28" s="97">
        <f>SUM(B3+B26)</f>
        <v>0</v>
      </c>
      <c r="C28" s="98"/>
      <c r="D28" s="97">
        <f>SUM(D3+D26)</f>
        <v>0</v>
      </c>
      <c r="E28" s="98"/>
      <c r="F28" s="97">
        <f>SUM(F3+F26)</f>
        <v>0</v>
      </c>
      <c r="G28" s="98"/>
      <c r="H28" s="97">
        <f>SUM(H3+H26)</f>
        <v>0</v>
      </c>
      <c r="I28" s="98"/>
      <c r="J28" s="97">
        <f>SUM(J3+J26)</f>
        <v>0</v>
      </c>
      <c r="K28" s="98"/>
      <c r="L28" s="97">
        <f>SUM(L3+L26)</f>
        <v>0</v>
      </c>
      <c r="M28" s="98"/>
      <c r="N28" s="97">
        <f>SUM(N3+N26)</f>
        <v>0</v>
      </c>
      <c r="O28" s="98"/>
      <c r="P28" s="97">
        <f>SUM(P3+P26)</f>
        <v>0</v>
      </c>
      <c r="Q28" s="98"/>
      <c r="R28" s="97">
        <f>SUM(R3+R26)</f>
        <v>0</v>
      </c>
      <c r="S28" s="98"/>
      <c r="T28" s="97">
        <f>SUM(T3+T26)</f>
        <v>0</v>
      </c>
      <c r="U28" s="98"/>
      <c r="V28" s="97">
        <f>SUM(V3+V26)</f>
        <v>0</v>
      </c>
      <c r="W28" s="98"/>
    </row>
    <row r="29" spans="1:23" ht="15" thickBot="1">
      <c r="A29" s="102"/>
      <c r="B29" s="99"/>
      <c r="C29" s="100"/>
      <c r="D29" s="99"/>
      <c r="E29" s="100"/>
      <c r="F29" s="99"/>
      <c r="G29" s="100"/>
      <c r="H29" s="99"/>
      <c r="I29" s="100"/>
      <c r="J29" s="99"/>
      <c r="K29" s="100"/>
      <c r="L29" s="99"/>
      <c r="M29" s="100"/>
      <c r="N29" s="99"/>
      <c r="O29" s="100"/>
      <c r="P29" s="99"/>
      <c r="Q29" s="100"/>
      <c r="R29" s="99"/>
      <c r="S29" s="100"/>
      <c r="T29" s="99"/>
      <c r="U29" s="100"/>
      <c r="V29" s="99"/>
      <c r="W29" s="100"/>
    </row>
  </sheetData>
  <protectedRanges>
    <protectedRange sqref="B7:C9 A10:C14 D7:K14 L9:L14 L7 M7:W14" name="inflows_5"/>
    <protectedRange sqref="B19:W24 A19:A23" name="outflows_5"/>
    <protectedRange sqref="B3" name="opening balance_5"/>
  </protectedRanges>
  <mergeCells count="62">
    <mergeCell ref="A1:W1"/>
    <mergeCell ref="A3:A4"/>
    <mergeCell ref="B3:C4"/>
    <mergeCell ref="D3:E4"/>
    <mergeCell ref="F3:G4"/>
    <mergeCell ref="H3:I4"/>
    <mergeCell ref="J3:K4"/>
    <mergeCell ref="L3:M4"/>
    <mergeCell ref="N3:O4"/>
    <mergeCell ref="P3:Q4"/>
    <mergeCell ref="R3:S4"/>
    <mergeCell ref="T3:U4"/>
    <mergeCell ref="V3:W4"/>
    <mergeCell ref="G5:G6"/>
    <mergeCell ref="A19:A24"/>
    <mergeCell ref="N5:N6"/>
    <mergeCell ref="O5:O6"/>
    <mergeCell ref="A5:A6"/>
    <mergeCell ref="B5:B6"/>
    <mergeCell ref="C5:C6"/>
    <mergeCell ref="D5:D6"/>
    <mergeCell ref="E5:E6"/>
    <mergeCell ref="T5:T6"/>
    <mergeCell ref="U5:U6"/>
    <mergeCell ref="V5:V6"/>
    <mergeCell ref="W5:W6"/>
    <mergeCell ref="A7:A15"/>
    <mergeCell ref="R5:R6"/>
    <mergeCell ref="S5:S6"/>
    <mergeCell ref="P5:P6"/>
    <mergeCell ref="Q5:Q6"/>
    <mergeCell ref="H5:H6"/>
    <mergeCell ref="I5:I6"/>
    <mergeCell ref="J5:J6"/>
    <mergeCell ref="K5:K6"/>
    <mergeCell ref="L5:L6"/>
    <mergeCell ref="M5:M6"/>
    <mergeCell ref="F5:F6"/>
    <mergeCell ref="V26:W27"/>
    <mergeCell ref="A26:A27"/>
    <mergeCell ref="B26:C27"/>
    <mergeCell ref="D26:E27"/>
    <mergeCell ref="F26:G27"/>
    <mergeCell ref="H26:I27"/>
    <mergeCell ref="J26:K27"/>
    <mergeCell ref="L26:M27"/>
    <mergeCell ref="N26:O27"/>
    <mergeCell ref="P26:Q27"/>
    <mergeCell ref="R26:S27"/>
    <mergeCell ref="T26:U27"/>
    <mergeCell ref="V28:W29"/>
    <mergeCell ref="A28:A29"/>
    <mergeCell ref="B28:C29"/>
    <mergeCell ref="D28:E29"/>
    <mergeCell ref="F28:G29"/>
    <mergeCell ref="H28:I29"/>
    <mergeCell ref="J28:K29"/>
    <mergeCell ref="L28:M29"/>
    <mergeCell ref="N28:O29"/>
    <mergeCell ref="P28:Q29"/>
    <mergeCell ref="R28:S29"/>
    <mergeCell ref="T28:U29"/>
  </mergeCells>
  <conditionalFormatting sqref="B26:W29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A62A-FDAF-457D-B5C4-EBC2EAE9D6ED}">
  <sheetPr>
    <tabColor rgb="FFFFC000"/>
  </sheetPr>
  <dimension ref="B2:K37"/>
  <sheetViews>
    <sheetView workbookViewId="0">
      <selection activeCell="I15" sqref="I15"/>
    </sheetView>
  </sheetViews>
  <sheetFormatPr defaultRowHeight="15"/>
  <cols>
    <col min="2" max="2" width="24.42578125" customWidth="1"/>
    <col min="3" max="3" width="23.140625" bestFit="1" customWidth="1"/>
    <col min="4" max="4" width="12.140625" customWidth="1"/>
    <col min="5" max="5" width="21.7109375" bestFit="1" customWidth="1"/>
    <col min="6" max="7" width="16.28515625" customWidth="1"/>
    <col min="8" max="8" width="22.85546875" customWidth="1"/>
    <col min="9" max="9" width="10.7109375" customWidth="1"/>
    <col min="10" max="10" width="21.7109375" bestFit="1" customWidth="1"/>
    <col min="11" max="11" width="15.5703125" customWidth="1"/>
  </cols>
  <sheetData>
    <row r="2" spans="2:11" ht="24">
      <c r="B2" s="149" t="s">
        <v>162</v>
      </c>
      <c r="C2" s="150"/>
      <c r="D2" s="150"/>
      <c r="E2" s="150"/>
      <c r="F2" s="150"/>
      <c r="G2" s="150"/>
      <c r="H2" s="150"/>
      <c r="I2" s="150"/>
      <c r="J2" s="151"/>
      <c r="K2" s="22"/>
    </row>
    <row r="3" spans="2:11" ht="15.75">
      <c r="B3" s="152" t="s">
        <v>163</v>
      </c>
      <c r="C3" s="153"/>
      <c r="D3" s="153"/>
      <c r="E3" s="153"/>
      <c r="F3" s="154"/>
      <c r="G3" s="158" t="s">
        <v>164</v>
      </c>
      <c r="H3" s="159"/>
      <c r="I3" s="159"/>
      <c r="J3" s="159"/>
      <c r="K3" s="160"/>
    </row>
    <row r="4" spans="2:11" ht="26.25" customHeight="1">
      <c r="B4" s="155" t="s">
        <v>165</v>
      </c>
      <c r="C4" s="156"/>
      <c r="D4" s="156"/>
      <c r="E4" s="156"/>
      <c r="F4" s="157"/>
      <c r="G4" s="161" t="s">
        <v>166</v>
      </c>
      <c r="H4" s="162"/>
      <c r="I4" s="162"/>
      <c r="J4" s="162"/>
      <c r="K4" s="163"/>
    </row>
    <row r="5" spans="2:11" ht="29.25">
      <c r="B5" s="39" t="s">
        <v>167</v>
      </c>
      <c r="C5" s="40" t="s">
        <v>168</v>
      </c>
      <c r="D5" s="40" t="s">
        <v>169</v>
      </c>
      <c r="E5" s="40" t="s">
        <v>170</v>
      </c>
      <c r="F5" s="41" t="s">
        <v>171</v>
      </c>
      <c r="G5" s="42" t="s">
        <v>167</v>
      </c>
      <c r="H5" s="43" t="s">
        <v>168</v>
      </c>
      <c r="I5" s="43" t="s">
        <v>45</v>
      </c>
      <c r="J5" s="44" t="s">
        <v>170</v>
      </c>
      <c r="K5" s="45" t="s">
        <v>171</v>
      </c>
    </row>
    <row r="6" spans="2:11">
      <c r="B6" s="86"/>
      <c r="C6" s="19"/>
      <c r="D6" s="25"/>
      <c r="E6" s="19"/>
      <c r="F6" s="26"/>
      <c r="G6" s="86"/>
      <c r="H6" s="19"/>
      <c r="I6" s="25"/>
      <c r="J6" s="32"/>
      <c r="K6" s="29"/>
    </row>
    <row r="7" spans="2:11">
      <c r="B7" s="87"/>
      <c r="C7" s="16"/>
      <c r="D7" s="18"/>
      <c r="E7" s="16"/>
      <c r="F7" s="27"/>
      <c r="G7" s="87"/>
      <c r="H7" s="16"/>
      <c r="I7" s="18"/>
      <c r="J7" s="23"/>
      <c r="K7" s="30"/>
    </row>
    <row r="8" spans="2:11">
      <c r="B8" s="87"/>
      <c r="C8" s="16"/>
      <c r="D8" s="18"/>
      <c r="E8" s="16"/>
      <c r="F8" s="27"/>
      <c r="G8" s="87"/>
      <c r="H8" s="16"/>
      <c r="I8" s="18"/>
      <c r="J8" s="23"/>
      <c r="K8" s="30"/>
    </row>
    <row r="9" spans="2:11">
      <c r="B9" s="87"/>
      <c r="C9" s="16"/>
      <c r="D9" s="18"/>
      <c r="E9" s="16"/>
      <c r="F9" s="27"/>
      <c r="G9" s="87"/>
      <c r="H9" s="16"/>
      <c r="I9" s="18"/>
      <c r="J9" s="23"/>
      <c r="K9" s="30"/>
    </row>
    <row r="10" spans="2:11">
      <c r="B10" s="87"/>
      <c r="C10" s="16"/>
      <c r="D10" s="18"/>
      <c r="E10" s="16"/>
      <c r="F10" s="27"/>
      <c r="G10" s="87"/>
      <c r="H10" s="16"/>
      <c r="I10" s="18"/>
      <c r="J10" s="23"/>
      <c r="K10" s="30"/>
    </row>
    <row r="11" spans="2:11">
      <c r="B11" s="87"/>
      <c r="C11" s="16"/>
      <c r="D11" s="18"/>
      <c r="E11" s="16"/>
      <c r="F11" s="27"/>
      <c r="G11" s="87"/>
      <c r="H11" s="16"/>
      <c r="I11" s="18"/>
      <c r="J11" s="23"/>
      <c r="K11" s="30"/>
    </row>
    <row r="12" spans="2:11">
      <c r="B12" s="87"/>
      <c r="C12" s="16"/>
      <c r="D12" s="18"/>
      <c r="E12" s="16"/>
      <c r="F12" s="27"/>
      <c r="G12" s="87"/>
      <c r="H12" s="16"/>
      <c r="I12" s="18"/>
      <c r="J12" s="23"/>
      <c r="K12" s="30"/>
    </row>
    <row r="13" spans="2:11">
      <c r="B13" s="87"/>
      <c r="C13" s="16"/>
      <c r="D13" s="18"/>
      <c r="E13" s="16"/>
      <c r="F13" s="27"/>
      <c r="G13" s="87"/>
      <c r="H13" s="16"/>
      <c r="I13" s="18"/>
      <c r="J13" s="23"/>
      <c r="K13" s="30"/>
    </row>
    <row r="14" spans="2:11">
      <c r="B14" s="87"/>
      <c r="C14" s="16"/>
      <c r="D14" s="18"/>
      <c r="E14" s="16"/>
      <c r="F14" s="27"/>
      <c r="G14" s="87"/>
      <c r="H14" s="16"/>
      <c r="I14" s="18"/>
      <c r="J14" s="23"/>
      <c r="K14" s="30"/>
    </row>
    <row r="15" spans="2:11">
      <c r="B15" s="87"/>
      <c r="C15" s="16"/>
      <c r="D15" s="18"/>
      <c r="E15" s="16"/>
      <c r="F15" s="27"/>
      <c r="G15" s="87"/>
      <c r="H15" s="16"/>
      <c r="I15" s="18"/>
      <c r="J15" s="23"/>
      <c r="K15" s="30"/>
    </row>
    <row r="16" spans="2:11">
      <c r="B16" s="87"/>
      <c r="C16" s="16"/>
      <c r="D16" s="18"/>
      <c r="E16" s="16"/>
      <c r="F16" s="27"/>
      <c r="G16" s="87"/>
      <c r="H16" s="16"/>
      <c r="I16" s="18"/>
      <c r="J16" s="23"/>
      <c r="K16" s="30"/>
    </row>
    <row r="17" spans="2:11">
      <c r="B17" s="87"/>
      <c r="C17" s="16"/>
      <c r="D17" s="18"/>
      <c r="E17" s="16"/>
      <c r="F17" s="27"/>
      <c r="G17" s="87"/>
      <c r="H17" s="16"/>
      <c r="I17" s="18"/>
      <c r="J17" s="23"/>
      <c r="K17" s="30"/>
    </row>
    <row r="18" spans="2:11">
      <c r="B18" s="87"/>
      <c r="C18" s="16"/>
      <c r="D18" s="18"/>
      <c r="E18" s="16"/>
      <c r="F18" s="27"/>
      <c r="G18" s="87"/>
      <c r="H18" s="16"/>
      <c r="I18" s="18"/>
      <c r="J18" s="23"/>
      <c r="K18" s="30"/>
    </row>
    <row r="19" spans="2:11">
      <c r="B19" s="87"/>
      <c r="C19" s="16"/>
      <c r="D19" s="18"/>
      <c r="E19" s="16"/>
      <c r="F19" s="27"/>
      <c r="G19" s="87"/>
      <c r="H19" s="16"/>
      <c r="I19" s="18"/>
      <c r="J19" s="23"/>
      <c r="K19" s="30"/>
    </row>
    <row r="20" spans="2:11">
      <c r="B20" s="87"/>
      <c r="C20" s="16"/>
      <c r="D20" s="18"/>
      <c r="E20" s="16"/>
      <c r="F20" s="27"/>
      <c r="G20" s="87"/>
      <c r="H20" s="16"/>
      <c r="I20" s="18"/>
      <c r="J20" s="23"/>
      <c r="K20" s="30"/>
    </row>
    <row r="21" spans="2:11">
      <c r="B21" s="87"/>
      <c r="C21" s="16"/>
      <c r="D21" s="18"/>
      <c r="E21" s="16"/>
      <c r="F21" s="27"/>
      <c r="G21" s="87"/>
      <c r="H21" s="16"/>
      <c r="I21" s="18"/>
      <c r="J21" s="23"/>
      <c r="K21" s="30"/>
    </row>
    <row r="22" spans="2:11">
      <c r="B22" s="87"/>
      <c r="C22" s="16"/>
      <c r="D22" s="18"/>
      <c r="E22" s="16"/>
      <c r="F22" s="27"/>
      <c r="G22" s="87"/>
      <c r="H22" s="16"/>
      <c r="I22" s="18"/>
      <c r="J22" s="23"/>
      <c r="K22" s="30"/>
    </row>
    <row r="23" spans="2:11">
      <c r="B23" s="87"/>
      <c r="C23" s="16"/>
      <c r="D23" s="18"/>
      <c r="E23" s="16"/>
      <c r="F23" s="27"/>
      <c r="G23" s="87"/>
      <c r="H23" s="16"/>
      <c r="I23" s="18"/>
      <c r="J23" s="23"/>
      <c r="K23" s="30"/>
    </row>
    <row r="24" spans="2:11">
      <c r="B24" s="87"/>
      <c r="C24" s="16"/>
      <c r="D24" s="18"/>
      <c r="E24" s="16"/>
      <c r="F24" s="27"/>
      <c r="G24" s="87"/>
      <c r="H24" s="16"/>
      <c r="I24" s="18"/>
      <c r="J24" s="23"/>
      <c r="K24" s="30"/>
    </row>
    <row r="25" spans="2:11">
      <c r="B25" s="87"/>
      <c r="C25" s="16"/>
      <c r="D25" s="18"/>
      <c r="E25" s="16"/>
      <c r="F25" s="27"/>
      <c r="G25" s="87"/>
      <c r="H25" s="16"/>
      <c r="I25" s="18"/>
      <c r="J25" s="23"/>
      <c r="K25" s="30"/>
    </row>
    <row r="26" spans="2:11">
      <c r="B26" s="87"/>
      <c r="C26" s="16"/>
      <c r="D26" s="18"/>
      <c r="E26" s="16"/>
      <c r="F26" s="27"/>
      <c r="G26" s="87"/>
      <c r="H26" s="16"/>
      <c r="I26" s="18"/>
      <c r="J26" s="23"/>
      <c r="K26" s="30"/>
    </row>
    <row r="27" spans="2:11">
      <c r="B27" s="87"/>
      <c r="C27" s="16"/>
      <c r="D27" s="18"/>
      <c r="E27" s="16"/>
      <c r="F27" s="27"/>
      <c r="G27" s="87"/>
      <c r="H27" s="16"/>
      <c r="I27" s="18"/>
      <c r="J27" s="23"/>
      <c r="K27" s="30"/>
    </row>
    <row r="28" spans="2:11">
      <c r="B28" s="87"/>
      <c r="C28" s="16"/>
      <c r="D28" s="18"/>
      <c r="E28" s="16"/>
      <c r="F28" s="27"/>
      <c r="G28" s="87"/>
      <c r="H28" s="16"/>
      <c r="I28" s="18"/>
      <c r="J28" s="23"/>
      <c r="K28" s="30"/>
    </row>
    <row r="29" spans="2:11">
      <c r="B29" s="87"/>
      <c r="C29" s="16"/>
      <c r="D29" s="18"/>
      <c r="E29" s="16"/>
      <c r="F29" s="27"/>
      <c r="G29" s="87"/>
      <c r="H29" s="16"/>
      <c r="I29" s="18"/>
      <c r="J29" s="23"/>
      <c r="K29" s="30"/>
    </row>
    <row r="30" spans="2:11">
      <c r="B30" s="87"/>
      <c r="C30" s="16"/>
      <c r="D30" s="18"/>
      <c r="E30" s="16"/>
      <c r="F30" s="27"/>
      <c r="G30" s="87"/>
      <c r="H30" s="16"/>
      <c r="I30" s="18"/>
      <c r="J30" s="23"/>
      <c r="K30" s="30"/>
    </row>
    <row r="31" spans="2:11">
      <c r="B31" s="87"/>
      <c r="C31" s="16"/>
      <c r="D31" s="18"/>
      <c r="E31" s="16"/>
      <c r="F31" s="27"/>
      <c r="G31" s="87"/>
      <c r="H31" s="16"/>
      <c r="I31" s="18"/>
      <c r="J31" s="23"/>
      <c r="K31" s="30"/>
    </row>
    <row r="32" spans="2:11">
      <c r="B32" s="87"/>
      <c r="C32" s="16"/>
      <c r="D32" s="18"/>
      <c r="E32" s="16"/>
      <c r="F32" s="27"/>
      <c r="G32" s="87"/>
      <c r="H32" s="16"/>
      <c r="I32" s="18"/>
      <c r="J32" s="23"/>
      <c r="K32" s="30"/>
    </row>
    <row r="33" spans="2:11">
      <c r="B33" s="87"/>
      <c r="C33" s="16"/>
      <c r="D33" s="18"/>
      <c r="E33" s="16"/>
      <c r="F33" s="27"/>
      <c r="G33" s="87"/>
      <c r="H33" s="16"/>
      <c r="I33" s="18"/>
      <c r="J33" s="23"/>
      <c r="K33" s="30"/>
    </row>
    <row r="34" spans="2:11">
      <c r="B34" s="87"/>
      <c r="C34" s="16"/>
      <c r="D34" s="18"/>
      <c r="E34" s="16"/>
      <c r="F34" s="27"/>
      <c r="G34" s="87"/>
      <c r="H34" s="16"/>
      <c r="I34" s="18"/>
      <c r="J34" s="23"/>
      <c r="K34" s="30"/>
    </row>
    <row r="35" spans="2:11">
      <c r="B35" s="88"/>
      <c r="C35" s="20"/>
      <c r="D35" s="21"/>
      <c r="E35" s="20"/>
      <c r="F35" s="28"/>
      <c r="G35" s="88"/>
      <c r="H35" s="20"/>
      <c r="I35" s="21"/>
      <c r="J35" s="24"/>
      <c r="K35" s="31"/>
    </row>
    <row r="36" spans="2:11" ht="29.25">
      <c r="B36" s="33" t="s">
        <v>172</v>
      </c>
      <c r="C36" s="164">
        <f>SUM(D6:D35)</f>
        <v>0</v>
      </c>
      <c r="D36" s="165"/>
      <c r="E36" s="37" t="s">
        <v>173</v>
      </c>
      <c r="F36" s="34">
        <f>SUM(F6:F35)</f>
        <v>0</v>
      </c>
      <c r="G36" s="38" t="s">
        <v>174</v>
      </c>
      <c r="H36" s="164">
        <f>SUM(I6:I35)</f>
        <v>0</v>
      </c>
      <c r="I36" s="165"/>
      <c r="J36" s="37" t="s">
        <v>175</v>
      </c>
      <c r="K36" s="34">
        <f>SUM(K6:K35)</f>
        <v>0</v>
      </c>
    </row>
    <row r="37" spans="2:11" ht="29.25">
      <c r="B37" s="35" t="s">
        <v>176</v>
      </c>
      <c r="C37" s="145">
        <f>C36-F36</f>
        <v>0</v>
      </c>
      <c r="D37" s="145"/>
      <c r="E37" s="145"/>
      <c r="F37" s="146"/>
      <c r="G37" s="36" t="s">
        <v>176</v>
      </c>
      <c r="H37" s="145">
        <f>H36-K36</f>
        <v>0</v>
      </c>
      <c r="I37" s="147"/>
      <c r="J37" s="147"/>
      <c r="K37" s="148"/>
    </row>
  </sheetData>
  <mergeCells count="9">
    <mergeCell ref="C37:F37"/>
    <mergeCell ref="H37:K37"/>
    <mergeCell ref="B2:J2"/>
    <mergeCell ref="B3:F3"/>
    <mergeCell ref="B4:F4"/>
    <mergeCell ref="G3:K3"/>
    <mergeCell ref="G4:K4"/>
    <mergeCell ref="C36:D36"/>
    <mergeCell ref="H36:I36"/>
  </mergeCells>
  <conditionalFormatting sqref="E6:F35">
    <cfRule type="containsText" dxfId="7" priority="17" operator="containsText" text="Canceled">
      <formula>NOT(ISERROR(SEARCH("Canceled",E6)))</formula>
    </cfRule>
    <cfRule type="containsText" dxfId="6" priority="18" operator="containsText" text="Repaid">
      <formula>NOT(ISERROR(SEARCH("Repaid",E6)))</formula>
    </cfRule>
    <cfRule type="containsText" dxfId="5" priority="19" operator="containsText" text="Pending">
      <formula>NOT(ISERROR(SEARCH("Pending",E6)))</formula>
    </cfRule>
    <cfRule type="containsText" dxfId="4" priority="20" operator="containsText" text="Not Processed">
      <formula>NOT(ISERROR(SEARCH("Not Processed",E6)))</formula>
    </cfRule>
  </conditionalFormatting>
  <conditionalFormatting sqref="F36">
    <cfRule type="colorScale" priority="9">
      <colorScale>
        <cfvo type="min"/>
        <cfvo type="max"/>
        <color rgb="FFFCFCFF"/>
        <color rgb="FF63BE7B"/>
      </colorScale>
    </cfRule>
  </conditionalFormatting>
  <conditionalFormatting sqref="K36">
    <cfRule type="colorScale" priority="8">
      <colorScale>
        <cfvo type="min"/>
        <cfvo type="max"/>
        <color rgb="FFFCFCFF"/>
        <color rgb="FF63BE7B"/>
      </colorScale>
    </cfRule>
  </conditionalFormatting>
  <conditionalFormatting sqref="H36:I36">
    <cfRule type="colorScale" priority="7">
      <colorScale>
        <cfvo type="min"/>
        <cfvo type="max"/>
        <color rgb="FFFCFCFF"/>
        <color rgb="FFF8696B"/>
      </colorScale>
    </cfRule>
  </conditionalFormatting>
  <conditionalFormatting sqref="C36:D36">
    <cfRule type="colorScale" priority="6">
      <colorScale>
        <cfvo type="min"/>
        <cfvo type="max"/>
        <color rgb="FFFCFCFF"/>
        <color rgb="FFF8696B"/>
      </colorScale>
    </cfRule>
  </conditionalFormatting>
  <conditionalFormatting sqref="C37:F37">
    <cfRule type="cellIs" dxfId="3" priority="5" stopIfTrue="1" operator="lessThan">
      <formula>0.01</formula>
    </cfRule>
  </conditionalFormatting>
  <conditionalFormatting sqref="C37:F37">
    <cfRule type="cellIs" dxfId="2" priority="4" operator="greaterThan">
      <formula>0</formula>
    </cfRule>
  </conditionalFormatting>
  <conditionalFormatting sqref="H37">
    <cfRule type="cellIs" dxfId="1" priority="2" operator="greaterThan">
      <formula>0</formula>
    </cfRule>
  </conditionalFormatting>
  <conditionalFormatting sqref="H37">
    <cfRule type="cellIs" dxfId="0" priority="1" stopIfTrue="1" operator="lessThan">
      <formula>0.01</formula>
    </cfRule>
  </conditionalFormatting>
  <dataValidations count="3">
    <dataValidation type="list" allowBlank="1" showInputMessage="1" showErrorMessage="1" sqref="E6:E35" xr:uid="{C9990BEF-34E7-4EA1-97B7-26F1FCE6D6FF}">
      <formula1>"Not processed,Pending,Repaid,Canceled"</formula1>
    </dataValidation>
    <dataValidation type="list" allowBlank="1" showInputMessage="1" showErrorMessage="1" sqref="J6:J35" xr:uid="{C1A1DE73-8AE1-4E4B-AEF4-BE163FBA8107}">
      <formula1>"Not Processed,Pending,Paid,Canceled"</formula1>
    </dataValidation>
    <dataValidation allowBlank="1" showInputMessage="1" showErrorMessage="1" sqref="K6:K35 F6:F35" xr:uid="{2118BBE7-32B6-4A4A-966A-A62E3EDA5A9F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84D8B3202D3248A47E43FC8F618AFE" ma:contentTypeVersion="18" ma:contentTypeDescription="Create a new document." ma:contentTypeScope="" ma:versionID="0e6393ba895cc51f68a7ef7530b955d0">
  <xsd:schema xmlns:xsd="http://www.w3.org/2001/XMLSchema" xmlns:xs="http://www.w3.org/2001/XMLSchema" xmlns:p="http://schemas.microsoft.com/office/2006/metadata/properties" xmlns:ns2="e47262da-b26b-4a09-86e4-c9463718dc5f" xmlns:ns3="4afe5f84-2dd4-47f1-aead-d33496e8749b" targetNamespace="http://schemas.microsoft.com/office/2006/metadata/properties" ma:root="true" ma:fieldsID="0743e435dc6eeb50ba29d45164ff069c" ns2:_="" ns3:_="">
    <xsd:import namespace="e47262da-b26b-4a09-86e4-c9463718dc5f"/>
    <xsd:import namespace="4afe5f84-2dd4-47f1-aead-d33496e874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262da-b26b-4a09-86e4-c9463718d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bb35676-0bdf-4ed4-88f9-e2f8379240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e5f84-2dd4-47f1-aead-d33496e8749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6b05b09-3cf1-4dd9-8a39-b54ead9ceb3c}" ma:internalName="TaxCatchAll" ma:showField="CatchAllData" ma:web="4afe5f84-2dd4-47f1-aead-d33496e874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7262da-b26b-4a09-86e4-c9463718dc5f">
      <Terms xmlns="http://schemas.microsoft.com/office/infopath/2007/PartnerControls"/>
    </lcf76f155ced4ddcb4097134ff3c332f>
    <TaxCatchAll xmlns="4afe5f84-2dd4-47f1-aead-d33496e8749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69D47C-01F7-47B2-97BD-09595D97021B}"/>
</file>

<file path=customXml/itemProps2.xml><?xml version="1.0" encoding="utf-8"?>
<ds:datastoreItem xmlns:ds="http://schemas.openxmlformats.org/officeDocument/2006/customXml" ds:itemID="{DC0573A5-F7AD-48CB-9FE7-724D594962ED}"/>
</file>

<file path=customXml/itemProps3.xml><?xml version="1.0" encoding="utf-8"?>
<ds:datastoreItem xmlns:ds="http://schemas.openxmlformats.org/officeDocument/2006/customXml" ds:itemID="{F4CE0960-AFA7-452C-84FC-0364EDA30D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Lancaster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Mascord, Polly</dc:creator>
  <cp:keywords/>
  <dc:description/>
  <cp:lastModifiedBy>Mascord, Polly</cp:lastModifiedBy>
  <cp:revision/>
  <dcterms:created xsi:type="dcterms:W3CDTF">2025-11-03T10:16:49Z</dcterms:created>
  <dcterms:modified xsi:type="dcterms:W3CDTF">2025-11-05T14:54:42Z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0x0101002384D8B3202D3248A47E43FC8F618AFE</vt:lpwstr>
  </property>
  <property fmtid="{D5CDD505-2E9C-101B-9397-08002B2CF9AE}" pid="3" name="MediaServiceImageTags">
    <vt:lpwstr/>
  </property>
</Properties>
</file>